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jfium\Dropbox\PC (2)\Downloads\"/>
    </mc:Choice>
  </mc:AlternateContent>
  <xr:revisionPtr revIDLastSave="0" documentId="13_ncr:1_{59C8BF60-8B0A-4C31-8654-DB7011872C84}" xr6:coauthVersionLast="47" xr6:coauthVersionMax="47" xr10:uidLastSave="{00000000-0000-0000-0000-000000000000}"/>
  <bookViews>
    <workbookView xWindow="-108" yWindow="-108" windowWidth="23256" windowHeight="12456" xr2:uid="{BBBCBC23-10A8-FD46-8616-87A6517482BB}"/>
  </bookViews>
  <sheets>
    <sheet name="1. PLAN Invitation List" sheetId="2" r:id="rId1"/>
    <sheet name="2. PLAN Discussion Groups" sheetId="3" r:id="rId2"/>
    <sheet name="Dropdown Fields" sheetId="1" state="hidden" r:id="rId3"/>
  </sheets>
  <definedNames>
    <definedName name="_xlnm._FilterDatabase" localSheetId="0" hidden="1">'1. PLAN Invitation List'!$A$12:$Q$212</definedName>
    <definedName name="_xlnm.Print_Area" localSheetId="0">'1. PLAN Invitation List'!$A$1:$Q$212</definedName>
  </definedNames>
  <calcPr calcId="191029"/>
  <customWorkbookViews>
    <customWorkbookView name="Invitee list" guid="{311C38E8-9994-E24D-A5E2-A3E2121662A3}" xWindow="491" yWindow="90" windowWidth="1809" windowHeight="1182"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5" i="2" l="1"/>
  <c r="C14" i="3" s="1"/>
  <c r="C5" i="3"/>
  <c r="Q7" i="2"/>
  <c r="Q6" i="2"/>
  <c r="J3" i="3"/>
  <c r="B14"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J5" i="3"/>
  <c r="J4" i="3"/>
  <c r="C4" i="3"/>
  <c r="C6" i="3"/>
  <c r="C7" i="3"/>
  <c r="C8" i="3"/>
  <c r="C3" i="3"/>
  <c r="A1" i="3"/>
  <c r="J13" i="3"/>
  <c r="J30" i="3" s="1"/>
  <c r="J47" i="3" s="1"/>
  <c r="J64" i="3" s="1"/>
  <c r="J81" i="3" s="1"/>
  <c r="J98" i="3" s="1"/>
  <c r="J115" i="3" s="1"/>
  <c r="J132" i="3" s="1"/>
  <c r="J149" i="3" s="1"/>
  <c r="J166" i="3" s="1"/>
  <c r="J183" i="3" s="1"/>
  <c r="J200" i="3" s="1"/>
  <c r="D13" i="3"/>
  <c r="D30" i="3" s="1"/>
  <c r="D47" i="3" s="1"/>
  <c r="D64" i="3" s="1"/>
  <c r="D81" i="3" s="1"/>
  <c r="D98" i="3" s="1"/>
  <c r="D115" i="3" s="1"/>
  <c r="D132" i="3" s="1"/>
  <c r="D149" i="3" s="1"/>
  <c r="D166" i="3" s="1"/>
  <c r="D183" i="3" s="1"/>
  <c r="D200" i="3" s="1"/>
  <c r="E13" i="3"/>
  <c r="E30" i="3" s="1"/>
  <c r="E47" i="3" s="1"/>
  <c r="E64" i="3" s="1"/>
  <c r="E81" i="3" s="1"/>
  <c r="E98" i="3" s="1"/>
  <c r="E115" i="3" s="1"/>
  <c r="E132" i="3" s="1"/>
  <c r="E149" i="3" s="1"/>
  <c r="E166" i="3" s="1"/>
  <c r="E183" i="3" s="1"/>
  <c r="E200" i="3" s="1"/>
  <c r="C13" i="3"/>
  <c r="C30" i="3" s="1"/>
  <c r="C47" i="3" s="1"/>
  <c r="C64" i="3" s="1"/>
  <c r="C81" i="3" s="1"/>
  <c r="C98" i="3" s="1"/>
  <c r="C115" i="3" s="1"/>
  <c r="C132" i="3" s="1"/>
  <c r="C149" i="3" s="1"/>
  <c r="C166" i="3" s="1"/>
  <c r="C183" i="3" s="1"/>
  <c r="C200" i="3" s="1"/>
  <c r="B13" i="2"/>
  <c r="M12" i="2"/>
  <c r="G13" i="3" s="1"/>
  <c r="G30" i="3" s="1"/>
  <c r="G47" i="3" s="1"/>
  <c r="G64" i="3" s="1"/>
  <c r="G81" i="3" s="1"/>
  <c r="G98" i="3" s="1"/>
  <c r="G115" i="3" s="1"/>
  <c r="G132" i="3" s="1"/>
  <c r="G149" i="3" s="1"/>
  <c r="G166" i="3" s="1"/>
  <c r="G183" i="3" s="1"/>
  <c r="G200" i="3" s="1"/>
  <c r="N12" i="2"/>
  <c r="H13" i="3" s="1"/>
  <c r="H30" i="3" s="1"/>
  <c r="H47" i="3" s="1"/>
  <c r="H64" i="3" s="1"/>
  <c r="H81" i="3" s="1"/>
  <c r="H98" i="3" s="1"/>
  <c r="H115" i="3" s="1"/>
  <c r="H132" i="3" s="1"/>
  <c r="H149" i="3" s="1"/>
  <c r="H166" i="3" s="1"/>
  <c r="H183" i="3" s="1"/>
  <c r="H200" i="3" s="1"/>
  <c r="O12" i="2"/>
  <c r="I13" i="3" s="1"/>
  <c r="I30" i="3" s="1"/>
  <c r="I47" i="3" s="1"/>
  <c r="I64" i="3" s="1"/>
  <c r="I81" i="3" s="1"/>
  <c r="I98" i="3" s="1"/>
  <c r="I115" i="3" s="1"/>
  <c r="I132" i="3" s="1"/>
  <c r="I149" i="3" s="1"/>
  <c r="I166" i="3" s="1"/>
  <c r="I183" i="3" s="1"/>
  <c r="I200" i="3" s="1"/>
  <c r="L12" i="2"/>
  <c r="F13" i="3" s="1"/>
  <c r="F30" i="3" s="1"/>
  <c r="F47" i="3" s="1"/>
  <c r="F64" i="3" s="1"/>
  <c r="F81" i="3" s="1"/>
  <c r="F98" i="3" s="1"/>
  <c r="F115" i="3" s="1"/>
  <c r="F132" i="3" s="1"/>
  <c r="F149" i="3" s="1"/>
  <c r="F166" i="3" s="1"/>
  <c r="F183" i="3" s="1"/>
  <c r="F200" i="3" s="1"/>
  <c r="C15" i="3" l="1"/>
  <c r="J212" i="3"/>
  <c r="J211" i="3"/>
  <c r="J210" i="3"/>
  <c r="J209" i="3"/>
  <c r="J208" i="3"/>
  <c r="J207" i="3"/>
  <c r="J206" i="3"/>
  <c r="J205" i="3"/>
  <c r="J204" i="3"/>
  <c r="J203" i="3"/>
  <c r="J202" i="3"/>
  <c r="J201" i="3"/>
  <c r="J195" i="3"/>
  <c r="J194" i="3"/>
  <c r="J193" i="3"/>
  <c r="J192" i="3"/>
  <c r="J191" i="3"/>
  <c r="J190" i="3"/>
  <c r="J189" i="3"/>
  <c r="J188" i="3"/>
  <c r="J187" i="3"/>
  <c r="J186" i="3"/>
  <c r="J185" i="3"/>
  <c r="J184" i="3"/>
  <c r="J178" i="3"/>
  <c r="J177" i="3"/>
  <c r="J176" i="3"/>
  <c r="J175" i="3"/>
  <c r="J174" i="3"/>
  <c r="J173" i="3"/>
  <c r="J172" i="3"/>
  <c r="J171" i="3"/>
  <c r="J170" i="3"/>
  <c r="J169" i="3"/>
  <c r="J168" i="3"/>
  <c r="J167" i="3"/>
  <c r="J161" i="3"/>
  <c r="J160" i="3"/>
  <c r="J159" i="3"/>
  <c r="J158" i="3"/>
  <c r="J157" i="3"/>
  <c r="J156" i="3"/>
  <c r="J155" i="3"/>
  <c r="J154" i="3"/>
  <c r="J153" i="3"/>
  <c r="J152" i="3"/>
  <c r="J151" i="3"/>
  <c r="J150" i="3"/>
  <c r="J144" i="3"/>
  <c r="J143" i="3"/>
  <c r="J142" i="3"/>
  <c r="J141" i="3"/>
  <c r="J140" i="3"/>
  <c r="J139" i="3"/>
  <c r="J138" i="3"/>
  <c r="J137" i="3"/>
  <c r="J136" i="3"/>
  <c r="J135" i="3"/>
  <c r="J134" i="3"/>
  <c r="J133" i="3"/>
  <c r="J127" i="3"/>
  <c r="J126" i="3"/>
  <c r="J125" i="3"/>
  <c r="J124" i="3"/>
  <c r="J123" i="3"/>
  <c r="J122" i="3"/>
  <c r="J121" i="3"/>
  <c r="J120" i="3"/>
  <c r="J119" i="3"/>
  <c r="J118" i="3"/>
  <c r="J117" i="3"/>
  <c r="J116" i="3"/>
  <c r="J110" i="3"/>
  <c r="J109" i="3"/>
  <c r="J108" i="3"/>
  <c r="J107" i="3"/>
  <c r="J106" i="3"/>
  <c r="J105" i="3"/>
  <c r="J104" i="3"/>
  <c r="J103" i="3"/>
  <c r="J102" i="3"/>
  <c r="J101" i="3"/>
  <c r="J100" i="3"/>
  <c r="J99" i="3"/>
  <c r="J93" i="3"/>
  <c r="I212" i="3"/>
  <c r="I211" i="3"/>
  <c r="I210" i="3"/>
  <c r="I209" i="3"/>
  <c r="I208" i="3"/>
  <c r="I207" i="3"/>
  <c r="I206" i="3"/>
  <c r="I205" i="3"/>
  <c r="I204" i="3"/>
  <c r="I203" i="3"/>
  <c r="I202" i="3"/>
  <c r="I201" i="3"/>
  <c r="I195" i="3"/>
  <c r="I194" i="3"/>
  <c r="I193" i="3"/>
  <c r="I192" i="3"/>
  <c r="I191" i="3"/>
  <c r="I190" i="3"/>
  <c r="I189" i="3"/>
  <c r="I188" i="3"/>
  <c r="I187" i="3"/>
  <c r="I186" i="3"/>
  <c r="I185" i="3"/>
  <c r="I184" i="3"/>
  <c r="I178" i="3"/>
  <c r="I177" i="3"/>
  <c r="I176" i="3"/>
  <c r="I175" i="3"/>
  <c r="I174" i="3"/>
  <c r="I173" i="3"/>
  <c r="I172" i="3"/>
  <c r="I171" i="3"/>
  <c r="I170" i="3"/>
  <c r="I169" i="3"/>
  <c r="I168" i="3"/>
  <c r="I167" i="3"/>
  <c r="I161" i="3"/>
  <c r="I160" i="3"/>
  <c r="I159" i="3"/>
  <c r="I158" i="3"/>
  <c r="I157" i="3"/>
  <c r="I156" i="3"/>
  <c r="I155" i="3"/>
  <c r="I154" i="3"/>
  <c r="I153" i="3"/>
  <c r="I152" i="3"/>
  <c r="I151" i="3"/>
  <c r="I150" i="3"/>
  <c r="I144" i="3"/>
  <c r="I143" i="3"/>
  <c r="I142" i="3"/>
  <c r="I141" i="3"/>
  <c r="I140" i="3"/>
  <c r="I139" i="3"/>
  <c r="I138" i="3"/>
  <c r="I137" i="3"/>
  <c r="I136" i="3"/>
  <c r="I135" i="3"/>
  <c r="I134" i="3"/>
  <c r="I133" i="3"/>
  <c r="I127" i="3"/>
  <c r="I126" i="3"/>
  <c r="I125" i="3"/>
  <c r="I124" i="3"/>
  <c r="I123" i="3"/>
  <c r="I122" i="3"/>
  <c r="I121" i="3"/>
  <c r="I120" i="3"/>
  <c r="I119" i="3"/>
  <c r="I118" i="3"/>
  <c r="I117" i="3"/>
  <c r="I116" i="3"/>
  <c r="I110" i="3"/>
  <c r="I109" i="3"/>
  <c r="I108" i="3"/>
  <c r="I107" i="3"/>
  <c r="I106" i="3"/>
  <c r="I105" i="3"/>
  <c r="I104" i="3"/>
  <c r="I103" i="3"/>
  <c r="I102" i="3"/>
  <c r="I101" i="3"/>
  <c r="I100" i="3"/>
  <c r="I99" i="3"/>
  <c r="I93" i="3"/>
  <c r="H212" i="3"/>
  <c r="H211" i="3"/>
  <c r="H210" i="3"/>
  <c r="H209" i="3"/>
  <c r="H208" i="3"/>
  <c r="H207" i="3"/>
  <c r="H206" i="3"/>
  <c r="H205" i="3"/>
  <c r="H204" i="3"/>
  <c r="H203" i="3"/>
  <c r="H202" i="3"/>
  <c r="H201" i="3"/>
  <c r="H195" i="3"/>
  <c r="H194" i="3"/>
  <c r="H193" i="3"/>
  <c r="H192" i="3"/>
  <c r="H191" i="3"/>
  <c r="H190" i="3"/>
  <c r="H189" i="3"/>
  <c r="H188" i="3"/>
  <c r="H187" i="3"/>
  <c r="H186" i="3"/>
  <c r="H185" i="3"/>
  <c r="H184" i="3"/>
  <c r="H178" i="3"/>
  <c r="H177" i="3"/>
  <c r="H176" i="3"/>
  <c r="H175" i="3"/>
  <c r="H174" i="3"/>
  <c r="H173" i="3"/>
  <c r="H172" i="3"/>
  <c r="H171" i="3"/>
  <c r="H170" i="3"/>
  <c r="H169" i="3"/>
  <c r="H168" i="3"/>
  <c r="H167" i="3"/>
  <c r="H161" i="3"/>
  <c r="H160" i="3"/>
  <c r="H159" i="3"/>
  <c r="H158" i="3"/>
  <c r="H157" i="3"/>
  <c r="H156" i="3"/>
  <c r="H155" i="3"/>
  <c r="H154" i="3"/>
  <c r="H153" i="3"/>
  <c r="H152" i="3"/>
  <c r="H151" i="3"/>
  <c r="H150" i="3"/>
  <c r="H144" i="3"/>
  <c r="H143" i="3"/>
  <c r="H142" i="3"/>
  <c r="H141" i="3"/>
  <c r="H140" i="3"/>
  <c r="H139" i="3"/>
  <c r="H138" i="3"/>
  <c r="H137" i="3"/>
  <c r="H136" i="3"/>
  <c r="H135" i="3"/>
  <c r="H134" i="3"/>
  <c r="H133" i="3"/>
  <c r="H127" i="3"/>
  <c r="H126" i="3"/>
  <c r="H125" i="3"/>
  <c r="H124" i="3"/>
  <c r="H123" i="3"/>
  <c r="H122" i="3"/>
  <c r="H121" i="3"/>
  <c r="H120" i="3"/>
  <c r="H119" i="3"/>
  <c r="H118" i="3"/>
  <c r="H117" i="3"/>
  <c r="H116" i="3"/>
  <c r="H110" i="3"/>
  <c r="H109" i="3"/>
  <c r="H108" i="3"/>
  <c r="H107" i="3"/>
  <c r="H106" i="3"/>
  <c r="H105" i="3"/>
  <c r="H104" i="3"/>
  <c r="H103" i="3"/>
  <c r="H102" i="3"/>
  <c r="H101" i="3"/>
  <c r="G212" i="3"/>
  <c r="G211" i="3"/>
  <c r="G210" i="3"/>
  <c r="G209" i="3"/>
  <c r="G208" i="3"/>
  <c r="G207" i="3"/>
  <c r="G206" i="3"/>
  <c r="G205" i="3"/>
  <c r="G204" i="3"/>
  <c r="G203" i="3"/>
  <c r="G202" i="3"/>
  <c r="G201" i="3"/>
  <c r="G195" i="3"/>
  <c r="G194" i="3"/>
  <c r="G193" i="3"/>
  <c r="G192" i="3"/>
  <c r="G191" i="3"/>
  <c r="G190" i="3"/>
  <c r="G189" i="3"/>
  <c r="G188" i="3"/>
  <c r="G187" i="3"/>
  <c r="G186" i="3"/>
  <c r="G185" i="3"/>
  <c r="G184" i="3"/>
  <c r="G178" i="3"/>
  <c r="G177" i="3"/>
  <c r="G176" i="3"/>
  <c r="G175" i="3"/>
  <c r="G174" i="3"/>
  <c r="G173" i="3"/>
  <c r="G172" i="3"/>
  <c r="G171" i="3"/>
  <c r="G170" i="3"/>
  <c r="G169" i="3"/>
  <c r="G168" i="3"/>
  <c r="G167" i="3"/>
  <c r="G161" i="3"/>
  <c r="G160" i="3"/>
  <c r="G159" i="3"/>
  <c r="G158" i="3"/>
  <c r="G157" i="3"/>
  <c r="G156" i="3"/>
  <c r="G155" i="3"/>
  <c r="G154" i="3"/>
  <c r="G153" i="3"/>
  <c r="G152" i="3"/>
  <c r="G151" i="3"/>
  <c r="G150" i="3"/>
  <c r="G144" i="3"/>
  <c r="G143" i="3"/>
  <c r="G142" i="3"/>
  <c r="G141" i="3"/>
  <c r="G140" i="3"/>
  <c r="G139" i="3"/>
  <c r="G138" i="3"/>
  <c r="G137" i="3"/>
  <c r="G136" i="3"/>
  <c r="G135" i="3"/>
  <c r="G134" i="3"/>
  <c r="G133" i="3"/>
  <c r="G127" i="3"/>
  <c r="G126" i="3"/>
  <c r="G125" i="3"/>
  <c r="G124" i="3"/>
  <c r="G123" i="3"/>
  <c r="G122" i="3"/>
  <c r="G121" i="3"/>
  <c r="G120" i="3"/>
  <c r="G119" i="3"/>
  <c r="G118" i="3"/>
  <c r="G117" i="3"/>
  <c r="G116" i="3"/>
  <c r="G110" i="3"/>
  <c r="G109" i="3"/>
  <c r="G108" i="3"/>
  <c r="G107" i="3"/>
  <c r="G106" i="3"/>
  <c r="G105" i="3"/>
  <c r="G104" i="3"/>
  <c r="G103" i="3"/>
  <c r="G102" i="3"/>
  <c r="G101" i="3"/>
  <c r="G100" i="3"/>
  <c r="G99" i="3"/>
  <c r="G93" i="3"/>
  <c r="F212" i="3"/>
  <c r="F211" i="3"/>
  <c r="F210" i="3"/>
  <c r="F209" i="3"/>
  <c r="F208" i="3"/>
  <c r="F207" i="3"/>
  <c r="F206" i="3"/>
  <c r="F205" i="3"/>
  <c r="F204" i="3"/>
  <c r="F203" i="3"/>
  <c r="F202" i="3"/>
  <c r="F201" i="3"/>
  <c r="F195" i="3"/>
  <c r="F194" i="3"/>
  <c r="F193" i="3"/>
  <c r="F192" i="3"/>
  <c r="F191" i="3"/>
  <c r="F190" i="3"/>
  <c r="F189" i="3"/>
  <c r="F188" i="3"/>
  <c r="F187" i="3"/>
  <c r="F186" i="3"/>
  <c r="F185" i="3"/>
  <c r="F184" i="3"/>
  <c r="F178" i="3"/>
  <c r="F177" i="3"/>
  <c r="F176" i="3"/>
  <c r="F175" i="3"/>
  <c r="F174" i="3"/>
  <c r="F173" i="3"/>
  <c r="F172" i="3"/>
  <c r="F171" i="3"/>
  <c r="F170" i="3"/>
  <c r="F169" i="3"/>
  <c r="F168" i="3"/>
  <c r="F167" i="3"/>
  <c r="F161" i="3"/>
  <c r="F160" i="3"/>
  <c r="F159" i="3"/>
  <c r="F158" i="3"/>
  <c r="F157" i="3"/>
  <c r="F156" i="3"/>
  <c r="F155" i="3"/>
  <c r="F154" i="3"/>
  <c r="F153" i="3"/>
  <c r="F152" i="3"/>
  <c r="F151" i="3"/>
  <c r="F150" i="3"/>
  <c r="F144" i="3"/>
  <c r="F143" i="3"/>
  <c r="F142" i="3"/>
  <c r="F141" i="3"/>
  <c r="F140" i="3"/>
  <c r="F139" i="3"/>
  <c r="F138" i="3"/>
  <c r="F137" i="3"/>
  <c r="F136" i="3"/>
  <c r="F135" i="3"/>
  <c r="F134" i="3"/>
  <c r="F133" i="3"/>
  <c r="F127" i="3"/>
  <c r="F126" i="3"/>
  <c r="F125" i="3"/>
  <c r="F124" i="3"/>
  <c r="F123" i="3"/>
  <c r="F122" i="3"/>
  <c r="F121" i="3"/>
  <c r="F120" i="3"/>
  <c r="F119" i="3"/>
  <c r="F118" i="3"/>
  <c r="F117" i="3"/>
  <c r="F116" i="3"/>
  <c r="F110" i="3"/>
  <c r="F109" i="3"/>
  <c r="F108" i="3"/>
  <c r="F107" i="3"/>
  <c r="F106" i="3"/>
  <c r="F105" i="3"/>
  <c r="F104" i="3"/>
  <c r="F103" i="3"/>
  <c r="E212" i="3"/>
  <c r="E211" i="3"/>
  <c r="E210" i="3"/>
  <c r="E209" i="3"/>
  <c r="E208" i="3"/>
  <c r="E207" i="3"/>
  <c r="E206" i="3"/>
  <c r="E205" i="3"/>
  <c r="E204" i="3"/>
  <c r="E203" i="3"/>
  <c r="E202" i="3"/>
  <c r="E201" i="3"/>
  <c r="E195" i="3"/>
  <c r="E194" i="3"/>
  <c r="E193" i="3"/>
  <c r="E192" i="3"/>
  <c r="E191" i="3"/>
  <c r="E190" i="3"/>
  <c r="E189" i="3"/>
  <c r="E188" i="3"/>
  <c r="E187" i="3"/>
  <c r="E186" i="3"/>
  <c r="E185" i="3"/>
  <c r="E184" i="3"/>
  <c r="E178" i="3"/>
  <c r="E177" i="3"/>
  <c r="E176" i="3"/>
  <c r="E175" i="3"/>
  <c r="E174" i="3"/>
  <c r="E173" i="3"/>
  <c r="E172" i="3"/>
  <c r="E171" i="3"/>
  <c r="E170" i="3"/>
  <c r="E169" i="3"/>
  <c r="E168" i="3"/>
  <c r="E167" i="3"/>
  <c r="E161" i="3"/>
  <c r="E160" i="3"/>
  <c r="E159" i="3"/>
  <c r="E158" i="3"/>
  <c r="E157" i="3"/>
  <c r="E156" i="3"/>
  <c r="E155" i="3"/>
  <c r="E154" i="3"/>
  <c r="E153" i="3"/>
  <c r="E152" i="3"/>
  <c r="E151" i="3"/>
  <c r="E150" i="3"/>
  <c r="E144" i="3"/>
  <c r="E143" i="3"/>
  <c r="E142" i="3"/>
  <c r="E141" i="3"/>
  <c r="E140" i="3"/>
  <c r="E139" i="3"/>
  <c r="E138" i="3"/>
  <c r="E137" i="3"/>
  <c r="E136" i="3"/>
  <c r="E135" i="3"/>
  <c r="E134" i="3"/>
  <c r="E133" i="3"/>
  <c r="E127" i="3"/>
  <c r="E126" i="3"/>
  <c r="E125" i="3"/>
  <c r="E124" i="3"/>
  <c r="E123" i="3"/>
  <c r="E122" i="3"/>
  <c r="E121" i="3"/>
  <c r="E120" i="3"/>
  <c r="E119" i="3"/>
  <c r="E118" i="3"/>
  <c r="E117" i="3"/>
  <c r="E116" i="3"/>
  <c r="E110" i="3"/>
  <c r="D212" i="3"/>
  <c r="D211" i="3"/>
  <c r="D210" i="3"/>
  <c r="D209" i="3"/>
  <c r="D208" i="3"/>
  <c r="D207" i="3"/>
  <c r="D206" i="3"/>
  <c r="D205" i="3"/>
  <c r="D204" i="3"/>
  <c r="D203" i="3"/>
  <c r="D202" i="3"/>
  <c r="D201" i="3"/>
  <c r="D195" i="3"/>
  <c r="D194" i="3"/>
  <c r="D193" i="3"/>
  <c r="D192" i="3"/>
  <c r="D191" i="3"/>
  <c r="D190" i="3"/>
  <c r="D189" i="3"/>
  <c r="D188" i="3"/>
  <c r="D187" i="3"/>
  <c r="D186" i="3"/>
  <c r="D185" i="3"/>
  <c r="D184" i="3"/>
  <c r="D178" i="3"/>
  <c r="D177" i="3"/>
  <c r="D176" i="3"/>
  <c r="D175" i="3"/>
  <c r="D174" i="3"/>
  <c r="D173" i="3"/>
  <c r="D172" i="3"/>
  <c r="D171" i="3"/>
  <c r="D170" i="3"/>
  <c r="D169" i="3"/>
  <c r="D168" i="3"/>
  <c r="D167" i="3"/>
  <c r="D161" i="3"/>
  <c r="D160" i="3"/>
  <c r="D159" i="3"/>
  <c r="D158" i="3"/>
  <c r="D157" i="3"/>
  <c r="D156" i="3"/>
  <c r="D155" i="3"/>
  <c r="D154" i="3"/>
  <c r="D153" i="3"/>
  <c r="D152" i="3"/>
  <c r="D151" i="3"/>
  <c r="D150" i="3"/>
  <c r="D144" i="3"/>
  <c r="D143" i="3"/>
  <c r="D142" i="3"/>
  <c r="D141" i="3"/>
  <c r="D140" i="3"/>
  <c r="D139" i="3"/>
  <c r="D138" i="3"/>
  <c r="D137" i="3"/>
  <c r="D136" i="3"/>
  <c r="D135" i="3"/>
  <c r="D134" i="3"/>
  <c r="D133" i="3"/>
  <c r="D127" i="3"/>
  <c r="D126" i="3"/>
  <c r="D125" i="3"/>
  <c r="D124" i="3"/>
  <c r="D123" i="3"/>
  <c r="D122" i="3"/>
  <c r="D121" i="3"/>
  <c r="D120" i="3"/>
  <c r="D119" i="3"/>
  <c r="D118" i="3"/>
  <c r="D117" i="3"/>
  <c r="D116" i="3"/>
  <c r="D110" i="3"/>
  <c r="C212" i="3"/>
  <c r="C211" i="3"/>
  <c r="C210" i="3"/>
  <c r="C209" i="3"/>
  <c r="C208" i="3"/>
  <c r="C207" i="3"/>
  <c r="C206" i="3"/>
  <c r="C205" i="3"/>
  <c r="C204" i="3"/>
  <c r="C203" i="3"/>
  <c r="C202" i="3"/>
  <c r="C201" i="3"/>
  <c r="C195" i="3"/>
  <c r="C194" i="3"/>
  <c r="C193" i="3"/>
  <c r="C192" i="3"/>
  <c r="C191" i="3"/>
  <c r="C190" i="3"/>
  <c r="C189" i="3"/>
  <c r="C188" i="3"/>
  <c r="C187" i="3"/>
  <c r="C186" i="3"/>
  <c r="C185" i="3"/>
  <c r="C184" i="3"/>
  <c r="C178" i="3"/>
  <c r="C177" i="3"/>
  <c r="C176" i="3"/>
  <c r="C175" i="3"/>
  <c r="C174" i="3"/>
  <c r="C173" i="3"/>
  <c r="C172" i="3"/>
  <c r="C171" i="3"/>
  <c r="C170" i="3"/>
  <c r="C169" i="3"/>
  <c r="C168" i="3"/>
  <c r="C167" i="3"/>
  <c r="C161" i="3"/>
  <c r="C160" i="3"/>
  <c r="C159" i="3"/>
  <c r="C158" i="3"/>
  <c r="C157" i="3"/>
  <c r="C156" i="3"/>
  <c r="C143" i="3"/>
  <c r="C135" i="3"/>
  <c r="C122" i="3"/>
  <c r="E109" i="3"/>
  <c r="C107" i="3"/>
  <c r="D104" i="3"/>
  <c r="C102" i="3"/>
  <c r="D100" i="3"/>
  <c r="F93" i="3"/>
  <c r="F92" i="3"/>
  <c r="F91" i="3"/>
  <c r="F90" i="3"/>
  <c r="F89" i="3"/>
  <c r="F88" i="3"/>
  <c r="F87" i="3"/>
  <c r="F86" i="3"/>
  <c r="F85" i="3"/>
  <c r="F84" i="3"/>
  <c r="F83" i="3"/>
  <c r="F82" i="3"/>
  <c r="F76" i="3"/>
  <c r="F75" i="3"/>
  <c r="F74" i="3"/>
  <c r="F73" i="3"/>
  <c r="F72" i="3"/>
  <c r="F71" i="3"/>
  <c r="F70" i="3"/>
  <c r="F69" i="3"/>
  <c r="F68" i="3"/>
  <c r="F67" i="3"/>
  <c r="F66" i="3"/>
  <c r="F65" i="3"/>
  <c r="F59" i="3"/>
  <c r="F58" i="3"/>
  <c r="F57" i="3"/>
  <c r="F56" i="3"/>
  <c r="F55" i="3"/>
  <c r="F54" i="3"/>
  <c r="F53" i="3"/>
  <c r="F52" i="3"/>
  <c r="F51" i="3"/>
  <c r="F50" i="3"/>
  <c r="F49" i="3"/>
  <c r="F48" i="3"/>
  <c r="F42" i="3"/>
  <c r="F41" i="3"/>
  <c r="F40" i="3"/>
  <c r="F39" i="3"/>
  <c r="F38" i="3"/>
  <c r="F37" i="3"/>
  <c r="F36" i="3"/>
  <c r="F35" i="3"/>
  <c r="F34" i="3"/>
  <c r="F33" i="3"/>
  <c r="F32" i="3"/>
  <c r="F31" i="3"/>
  <c r="I16" i="3"/>
  <c r="E18" i="3"/>
  <c r="G19" i="3"/>
  <c r="I20" i="3"/>
  <c r="E22" i="3"/>
  <c r="G23" i="3"/>
  <c r="I24" i="3"/>
  <c r="J14" i="3"/>
  <c r="H14" i="3"/>
  <c r="H18" i="3"/>
  <c r="J23" i="3"/>
  <c r="F24" i="3"/>
  <c r="E19" i="3"/>
  <c r="F23" i="3"/>
  <c r="C155" i="3"/>
  <c r="C142" i="3"/>
  <c r="C134" i="3"/>
  <c r="C121" i="3"/>
  <c r="D109" i="3"/>
  <c r="E106" i="3"/>
  <c r="C104" i="3"/>
  <c r="F101" i="3"/>
  <c r="C100" i="3"/>
  <c r="E93" i="3"/>
  <c r="E92" i="3"/>
  <c r="E91" i="3"/>
  <c r="E90" i="3"/>
  <c r="E89" i="3"/>
  <c r="E88" i="3"/>
  <c r="E87" i="3"/>
  <c r="E86" i="3"/>
  <c r="E85" i="3"/>
  <c r="E84" i="3"/>
  <c r="E83" i="3"/>
  <c r="E82" i="3"/>
  <c r="E76" i="3"/>
  <c r="E75" i="3"/>
  <c r="E74" i="3"/>
  <c r="E73" i="3"/>
  <c r="E72" i="3"/>
  <c r="E71" i="3"/>
  <c r="E70" i="3"/>
  <c r="E69" i="3"/>
  <c r="E68" i="3"/>
  <c r="E67" i="3"/>
  <c r="E66" i="3"/>
  <c r="E65" i="3"/>
  <c r="E59" i="3"/>
  <c r="E58" i="3"/>
  <c r="E57" i="3"/>
  <c r="E56" i="3"/>
  <c r="E55" i="3"/>
  <c r="E54" i="3"/>
  <c r="E53" i="3"/>
  <c r="E52" i="3"/>
  <c r="E51" i="3"/>
  <c r="E50" i="3"/>
  <c r="E49" i="3"/>
  <c r="E48" i="3"/>
  <c r="E42" i="3"/>
  <c r="E41" i="3"/>
  <c r="E40" i="3"/>
  <c r="E39" i="3"/>
  <c r="E38" i="3"/>
  <c r="E37" i="3"/>
  <c r="E36" i="3"/>
  <c r="E35" i="3"/>
  <c r="E34" i="3"/>
  <c r="E33" i="3"/>
  <c r="E32" i="3"/>
  <c r="E31" i="3"/>
  <c r="J16" i="3"/>
  <c r="F18" i="3"/>
  <c r="H19" i="3"/>
  <c r="J20" i="3"/>
  <c r="F22" i="3"/>
  <c r="H23" i="3"/>
  <c r="J24" i="3"/>
  <c r="I14" i="3"/>
  <c r="C31" i="3"/>
  <c r="F21" i="3"/>
  <c r="G14" i="3"/>
  <c r="E14" i="3"/>
  <c r="I21" i="3"/>
  <c r="F19" i="3"/>
  <c r="C154" i="3"/>
  <c r="C141" i="3"/>
  <c r="C133" i="3"/>
  <c r="C120" i="3"/>
  <c r="C109" i="3"/>
  <c r="D106" i="3"/>
  <c r="E103" i="3"/>
  <c r="E101" i="3"/>
  <c r="H99" i="3"/>
  <c r="D93" i="3"/>
  <c r="D92" i="3"/>
  <c r="D91" i="3"/>
  <c r="D90" i="3"/>
  <c r="D89" i="3"/>
  <c r="D88" i="3"/>
  <c r="D87" i="3"/>
  <c r="D86" i="3"/>
  <c r="D85" i="3"/>
  <c r="D84" i="3"/>
  <c r="D83" i="3"/>
  <c r="D82" i="3"/>
  <c r="D76" i="3"/>
  <c r="D75" i="3"/>
  <c r="D74" i="3"/>
  <c r="D73" i="3"/>
  <c r="D72" i="3"/>
  <c r="D71" i="3"/>
  <c r="D70" i="3"/>
  <c r="D69" i="3"/>
  <c r="D68" i="3"/>
  <c r="D67" i="3"/>
  <c r="D66" i="3"/>
  <c r="D65" i="3"/>
  <c r="D59" i="3"/>
  <c r="D58" i="3"/>
  <c r="D57" i="3"/>
  <c r="D56" i="3"/>
  <c r="D55" i="3"/>
  <c r="D54" i="3"/>
  <c r="D53" i="3"/>
  <c r="D52" i="3"/>
  <c r="D51" i="3"/>
  <c r="D50" i="3"/>
  <c r="D49" i="3"/>
  <c r="D48" i="3"/>
  <c r="D42" i="3"/>
  <c r="D41" i="3"/>
  <c r="D40" i="3"/>
  <c r="D39" i="3"/>
  <c r="D38" i="3"/>
  <c r="D37" i="3"/>
  <c r="D36" i="3"/>
  <c r="D35" i="3"/>
  <c r="D34" i="3"/>
  <c r="D33" i="3"/>
  <c r="D32" i="3"/>
  <c r="D31" i="3"/>
  <c r="E17" i="3"/>
  <c r="G18" i="3"/>
  <c r="I19" i="3"/>
  <c r="E21" i="3"/>
  <c r="G22" i="3"/>
  <c r="I23" i="3"/>
  <c r="E25" i="3"/>
  <c r="J19" i="3"/>
  <c r="F25" i="3"/>
  <c r="F14" i="3"/>
  <c r="I17" i="3"/>
  <c r="H24" i="3"/>
  <c r="C153" i="3"/>
  <c r="C140" i="3"/>
  <c r="C127" i="3"/>
  <c r="C119" i="3"/>
  <c r="E108" i="3"/>
  <c r="C106" i="3"/>
  <c r="D103" i="3"/>
  <c r="D101" i="3"/>
  <c r="F99" i="3"/>
  <c r="C93" i="3"/>
  <c r="C92" i="3"/>
  <c r="C91" i="3"/>
  <c r="C90" i="3"/>
  <c r="C89" i="3"/>
  <c r="C88" i="3"/>
  <c r="C87" i="3"/>
  <c r="C86" i="3"/>
  <c r="C85" i="3"/>
  <c r="C84" i="3"/>
  <c r="C83" i="3"/>
  <c r="C82" i="3"/>
  <c r="C76" i="3"/>
  <c r="C75" i="3"/>
  <c r="C74" i="3"/>
  <c r="C73" i="3"/>
  <c r="C72" i="3"/>
  <c r="C71" i="3"/>
  <c r="C70" i="3"/>
  <c r="C69" i="3"/>
  <c r="C68" i="3"/>
  <c r="C67" i="3"/>
  <c r="C66" i="3"/>
  <c r="C65" i="3"/>
  <c r="C59" i="3"/>
  <c r="C58" i="3"/>
  <c r="C57" i="3"/>
  <c r="C56" i="3"/>
  <c r="C55" i="3"/>
  <c r="C54" i="3"/>
  <c r="C53" i="3"/>
  <c r="C52" i="3"/>
  <c r="C51" i="3"/>
  <c r="C50" i="3"/>
  <c r="C49" i="3"/>
  <c r="C48" i="3"/>
  <c r="C42" i="3"/>
  <c r="C41" i="3"/>
  <c r="C40" i="3"/>
  <c r="C39" i="3"/>
  <c r="C38" i="3"/>
  <c r="C37" i="3"/>
  <c r="C36" i="3"/>
  <c r="C35" i="3"/>
  <c r="C34" i="3"/>
  <c r="C33" i="3"/>
  <c r="C32" i="3"/>
  <c r="F17" i="3"/>
  <c r="H22" i="3"/>
  <c r="H25" i="3"/>
  <c r="G20" i="3"/>
  <c r="H20" i="3"/>
  <c r="C152" i="3"/>
  <c r="C139" i="3"/>
  <c r="C126" i="3"/>
  <c r="C118" i="3"/>
  <c r="D108" i="3"/>
  <c r="E105" i="3"/>
  <c r="C103" i="3"/>
  <c r="C101" i="3"/>
  <c r="E99" i="3"/>
  <c r="J92" i="3"/>
  <c r="J91" i="3"/>
  <c r="J90" i="3"/>
  <c r="J89" i="3"/>
  <c r="J88" i="3"/>
  <c r="J87" i="3"/>
  <c r="J86" i="3"/>
  <c r="J85" i="3"/>
  <c r="J84" i="3"/>
  <c r="J83" i="3"/>
  <c r="J82" i="3"/>
  <c r="J76" i="3"/>
  <c r="J75" i="3"/>
  <c r="J74" i="3"/>
  <c r="J73" i="3"/>
  <c r="J72" i="3"/>
  <c r="J71" i="3"/>
  <c r="J70" i="3"/>
  <c r="J69" i="3"/>
  <c r="J68" i="3"/>
  <c r="J67" i="3"/>
  <c r="J66" i="3"/>
  <c r="J65" i="3"/>
  <c r="J59" i="3"/>
  <c r="J58" i="3"/>
  <c r="J57" i="3"/>
  <c r="J56" i="3"/>
  <c r="J55" i="3"/>
  <c r="J54" i="3"/>
  <c r="J53" i="3"/>
  <c r="J52" i="3"/>
  <c r="J51" i="3"/>
  <c r="J50" i="3"/>
  <c r="J49" i="3"/>
  <c r="J48" i="3"/>
  <c r="J42" i="3"/>
  <c r="J41" i="3"/>
  <c r="J40" i="3"/>
  <c r="J39" i="3"/>
  <c r="J38" i="3"/>
  <c r="J37" i="3"/>
  <c r="J36" i="3"/>
  <c r="J35" i="3"/>
  <c r="J34" i="3"/>
  <c r="J33" i="3"/>
  <c r="J32" i="3"/>
  <c r="J31" i="3"/>
  <c r="E16" i="3"/>
  <c r="G17" i="3"/>
  <c r="I18" i="3"/>
  <c r="E20" i="3"/>
  <c r="G21" i="3"/>
  <c r="I22" i="3"/>
  <c r="E24" i="3"/>
  <c r="G25" i="3"/>
  <c r="H31" i="3"/>
  <c r="E23" i="3"/>
  <c r="J25" i="3"/>
  <c r="C151" i="3"/>
  <c r="C138" i="3"/>
  <c r="C125" i="3"/>
  <c r="C117" i="3"/>
  <c r="C108" i="3"/>
  <c r="D105" i="3"/>
  <c r="F102" i="3"/>
  <c r="H100" i="3"/>
  <c r="D99" i="3"/>
  <c r="I92" i="3"/>
  <c r="I91" i="3"/>
  <c r="I90" i="3"/>
  <c r="I89" i="3"/>
  <c r="I88" i="3"/>
  <c r="I87" i="3"/>
  <c r="I86" i="3"/>
  <c r="I85" i="3"/>
  <c r="I84" i="3"/>
  <c r="I83" i="3"/>
  <c r="I82" i="3"/>
  <c r="I76" i="3"/>
  <c r="I75" i="3"/>
  <c r="I74" i="3"/>
  <c r="I73" i="3"/>
  <c r="I72" i="3"/>
  <c r="I71" i="3"/>
  <c r="I70" i="3"/>
  <c r="I69" i="3"/>
  <c r="I68" i="3"/>
  <c r="I67" i="3"/>
  <c r="I66" i="3"/>
  <c r="I65" i="3"/>
  <c r="I59" i="3"/>
  <c r="I58" i="3"/>
  <c r="I57" i="3"/>
  <c r="I56" i="3"/>
  <c r="I55" i="3"/>
  <c r="I54" i="3"/>
  <c r="I53" i="3"/>
  <c r="I52" i="3"/>
  <c r="I51" i="3"/>
  <c r="I50" i="3"/>
  <c r="I49" i="3"/>
  <c r="I48" i="3"/>
  <c r="I42" i="3"/>
  <c r="I41" i="3"/>
  <c r="I40" i="3"/>
  <c r="I39" i="3"/>
  <c r="I38" i="3"/>
  <c r="I37" i="3"/>
  <c r="I36" i="3"/>
  <c r="I35" i="3"/>
  <c r="I34" i="3"/>
  <c r="I33" i="3"/>
  <c r="I32" i="3"/>
  <c r="I31" i="3"/>
  <c r="F16" i="3"/>
  <c r="H17" i="3"/>
  <c r="J18" i="3"/>
  <c r="F20" i="3"/>
  <c r="H21" i="3"/>
  <c r="J22" i="3"/>
  <c r="H32" i="3"/>
  <c r="G24" i="3"/>
  <c r="C150" i="3"/>
  <c r="C137" i="3"/>
  <c r="C124" i="3"/>
  <c r="C116" i="3"/>
  <c r="E107" i="3"/>
  <c r="C105" i="3"/>
  <c r="E102" i="3"/>
  <c r="F100" i="3"/>
  <c r="C99" i="3"/>
  <c r="H92" i="3"/>
  <c r="H91" i="3"/>
  <c r="H90" i="3"/>
  <c r="H89" i="3"/>
  <c r="H88" i="3"/>
  <c r="H87" i="3"/>
  <c r="H86" i="3"/>
  <c r="H85" i="3"/>
  <c r="H84" i="3"/>
  <c r="H83" i="3"/>
  <c r="H82" i="3"/>
  <c r="H76" i="3"/>
  <c r="H75" i="3"/>
  <c r="H74" i="3"/>
  <c r="H73" i="3"/>
  <c r="H72" i="3"/>
  <c r="H71" i="3"/>
  <c r="H70" i="3"/>
  <c r="H69" i="3"/>
  <c r="H68" i="3"/>
  <c r="H67" i="3"/>
  <c r="H66" i="3"/>
  <c r="H65" i="3"/>
  <c r="H59" i="3"/>
  <c r="H58" i="3"/>
  <c r="H57" i="3"/>
  <c r="H56" i="3"/>
  <c r="H55" i="3"/>
  <c r="H54" i="3"/>
  <c r="H53" i="3"/>
  <c r="H52" i="3"/>
  <c r="H51" i="3"/>
  <c r="H50" i="3"/>
  <c r="H49" i="3"/>
  <c r="H48" i="3"/>
  <c r="H42" i="3"/>
  <c r="H41" i="3"/>
  <c r="H40" i="3"/>
  <c r="H39" i="3"/>
  <c r="H38" i="3"/>
  <c r="H37" i="3"/>
  <c r="H36" i="3"/>
  <c r="H35" i="3"/>
  <c r="H34" i="3"/>
  <c r="H33" i="3"/>
  <c r="G16" i="3"/>
  <c r="I25" i="3"/>
  <c r="C144" i="3"/>
  <c r="C136" i="3"/>
  <c r="C123" i="3"/>
  <c r="C110" i="3"/>
  <c r="D107" i="3"/>
  <c r="E104" i="3"/>
  <c r="D102" i="3"/>
  <c r="E100" i="3"/>
  <c r="H93" i="3"/>
  <c r="G92" i="3"/>
  <c r="G91" i="3"/>
  <c r="G90" i="3"/>
  <c r="G89" i="3"/>
  <c r="G88" i="3"/>
  <c r="G87" i="3"/>
  <c r="G86" i="3"/>
  <c r="G85" i="3"/>
  <c r="G84" i="3"/>
  <c r="G83" i="3"/>
  <c r="G82" i="3"/>
  <c r="G76" i="3"/>
  <c r="G75" i="3"/>
  <c r="G74" i="3"/>
  <c r="G73" i="3"/>
  <c r="G72" i="3"/>
  <c r="G71" i="3"/>
  <c r="G70" i="3"/>
  <c r="G69" i="3"/>
  <c r="G68" i="3"/>
  <c r="G67" i="3"/>
  <c r="G66" i="3"/>
  <c r="G65" i="3"/>
  <c r="G59" i="3"/>
  <c r="G58" i="3"/>
  <c r="G57" i="3"/>
  <c r="G56" i="3"/>
  <c r="G55" i="3"/>
  <c r="G54" i="3"/>
  <c r="G53" i="3"/>
  <c r="G52" i="3"/>
  <c r="G51" i="3"/>
  <c r="G50" i="3"/>
  <c r="G49" i="3"/>
  <c r="G48" i="3"/>
  <c r="G42" i="3"/>
  <c r="G41" i="3"/>
  <c r="G40" i="3"/>
  <c r="G39" i="3"/>
  <c r="G38" i="3"/>
  <c r="G37" i="3"/>
  <c r="G36" i="3"/>
  <c r="G35" i="3"/>
  <c r="G34" i="3"/>
  <c r="G33" i="3"/>
  <c r="G32" i="3"/>
  <c r="G31" i="3"/>
  <c r="H16" i="3"/>
  <c r="J17" i="3"/>
  <c r="J21" i="3"/>
  <c r="J15" i="3"/>
  <c r="I15" i="3"/>
  <c r="H15" i="3"/>
  <c r="G15" i="3"/>
  <c r="F15" i="3"/>
  <c r="E15" i="3"/>
  <c r="D14" i="3"/>
  <c r="D25" i="3"/>
  <c r="C25" i="3"/>
  <c r="C24" i="3"/>
  <c r="D24" i="3"/>
  <c r="C20" i="3"/>
  <c r="C16" i="3"/>
  <c r="D18" i="3"/>
  <c r="C23" i="3"/>
  <c r="D17" i="3"/>
  <c r="C22" i="3"/>
  <c r="D16" i="3"/>
  <c r="C21" i="3"/>
  <c r="D23" i="3"/>
  <c r="D15" i="3"/>
  <c r="D22" i="3"/>
  <c r="C19" i="3"/>
  <c r="D21" i="3"/>
  <c r="C18" i="3"/>
  <c r="D20" i="3"/>
  <c r="C17" i="3"/>
  <c r="D19" i="3"/>
  <c r="Q26" i="2" l="1"/>
  <c r="Q18" i="2"/>
  <c r="Q42" i="2"/>
  <c r="Q50" i="2"/>
  <c r="Q114" i="2"/>
  <c r="Q178" i="2"/>
  <c r="Q43" i="2"/>
  <c r="Q107" i="2"/>
  <c r="Q171" i="2"/>
  <c r="Q36" i="2"/>
  <c r="Q100" i="2"/>
  <c r="Q164" i="2"/>
  <c r="Q29" i="2"/>
  <c r="Q93" i="2"/>
  <c r="Q157" i="2"/>
  <c r="Q30" i="2"/>
  <c r="Q94" i="2"/>
  <c r="Q158" i="2"/>
  <c r="Q31" i="2"/>
  <c r="Q95" i="2"/>
  <c r="Q159" i="2"/>
  <c r="Q32" i="2"/>
  <c r="Q96" i="2"/>
  <c r="Q160" i="2"/>
  <c r="Q33" i="2"/>
  <c r="Q97" i="2"/>
  <c r="Q161" i="2"/>
  <c r="Q58" i="2"/>
  <c r="Q122" i="2"/>
  <c r="Q186" i="2"/>
  <c r="Q51" i="2"/>
  <c r="Q115" i="2"/>
  <c r="Q179" i="2"/>
  <c r="Q44" i="2"/>
  <c r="Q108" i="2"/>
  <c r="Q172" i="2"/>
  <c r="Q37" i="2"/>
  <c r="Q101" i="2"/>
  <c r="Q165" i="2"/>
  <c r="Q38" i="2"/>
  <c r="Q102" i="2"/>
  <c r="Q166" i="2"/>
  <c r="Q39" i="2"/>
  <c r="Q103" i="2"/>
  <c r="Q167" i="2"/>
  <c r="Q40" i="2"/>
  <c r="Q104" i="2"/>
  <c r="Q168" i="2"/>
  <c r="Q41" i="2"/>
  <c r="Q105" i="2"/>
  <c r="Q169" i="2"/>
  <c r="Q66" i="2"/>
  <c r="Q130" i="2"/>
  <c r="Q194" i="2"/>
  <c r="Q59" i="2"/>
  <c r="Q123" i="2"/>
  <c r="Q187" i="2"/>
  <c r="Q52" i="2"/>
  <c r="Q116" i="2"/>
  <c r="Q180" i="2"/>
  <c r="Q45" i="2"/>
  <c r="Q109" i="2"/>
  <c r="Q173" i="2"/>
  <c r="Q46" i="2"/>
  <c r="Q110" i="2"/>
  <c r="Q174" i="2"/>
  <c r="Q47" i="2"/>
  <c r="Q111" i="2"/>
  <c r="Q175" i="2"/>
  <c r="Q48" i="2"/>
  <c r="Q112" i="2"/>
  <c r="Q176" i="2"/>
  <c r="Q49" i="2"/>
  <c r="Q113" i="2"/>
  <c r="Q177" i="2"/>
  <c r="Q74" i="2"/>
  <c r="Q138" i="2"/>
  <c r="Q202" i="2"/>
  <c r="Q67" i="2"/>
  <c r="Q131" i="2"/>
  <c r="Q195" i="2"/>
  <c r="Q60" i="2"/>
  <c r="Q124" i="2"/>
  <c r="Q188" i="2"/>
  <c r="Q53" i="2"/>
  <c r="Q117" i="2"/>
  <c r="Q181" i="2"/>
  <c r="Q54" i="2"/>
  <c r="Q118" i="2"/>
  <c r="Q182" i="2"/>
  <c r="Q55" i="2"/>
  <c r="Q119" i="2"/>
  <c r="Q183" i="2"/>
  <c r="Q56" i="2"/>
  <c r="Q120" i="2"/>
  <c r="Q184" i="2"/>
  <c r="Q57" i="2"/>
  <c r="Q121" i="2"/>
  <c r="Q185" i="2"/>
  <c r="Q82" i="2"/>
  <c r="Q146" i="2"/>
  <c r="Q210" i="2"/>
  <c r="Q75" i="2"/>
  <c r="Q139" i="2"/>
  <c r="Q203" i="2"/>
  <c r="Q68" i="2"/>
  <c r="Q132" i="2"/>
  <c r="Q196" i="2"/>
  <c r="Q61" i="2"/>
  <c r="Q125" i="2"/>
  <c r="Q189" i="2"/>
  <c r="Q62" i="2"/>
  <c r="Q126" i="2"/>
  <c r="Q190" i="2"/>
  <c r="Q63" i="2"/>
  <c r="Q127" i="2"/>
  <c r="Q191" i="2"/>
  <c r="Q64" i="2"/>
  <c r="Q128" i="2"/>
  <c r="Q192" i="2"/>
  <c r="Q65" i="2"/>
  <c r="Q129" i="2"/>
  <c r="Q193" i="2"/>
  <c r="Q90" i="2"/>
  <c r="Q154" i="2"/>
  <c r="Q19" i="2"/>
  <c r="Q83" i="2"/>
  <c r="Q147" i="2"/>
  <c r="Q211" i="2"/>
  <c r="Q76" i="2"/>
  <c r="Q140" i="2"/>
  <c r="Q204" i="2"/>
  <c r="Q69" i="2"/>
  <c r="Q133" i="2"/>
  <c r="Q197" i="2"/>
  <c r="Q70" i="2"/>
  <c r="Q134" i="2"/>
  <c r="Q198" i="2"/>
  <c r="Q71" i="2"/>
  <c r="Q135" i="2"/>
  <c r="Q199" i="2"/>
  <c r="Q72" i="2"/>
  <c r="Q136" i="2"/>
  <c r="Q200" i="2"/>
  <c r="Q73" i="2"/>
  <c r="Q137" i="2"/>
  <c r="Q201" i="2"/>
  <c r="Q34" i="2"/>
  <c r="Q98" i="2"/>
  <c r="Q162" i="2"/>
  <c r="Q27" i="2"/>
  <c r="Q91" i="2"/>
  <c r="Q155" i="2"/>
  <c r="Q20" i="2"/>
  <c r="Q84" i="2"/>
  <c r="Q148" i="2"/>
  <c r="Q212" i="2"/>
  <c r="Q77" i="2"/>
  <c r="Q141" i="2"/>
  <c r="Q205" i="2"/>
  <c r="Q78" i="2"/>
  <c r="Q142" i="2"/>
  <c r="Q206" i="2"/>
  <c r="Q79" i="2"/>
  <c r="Q143" i="2"/>
  <c r="Q207" i="2"/>
  <c r="Q80" i="2"/>
  <c r="Q144" i="2"/>
  <c r="Q208" i="2"/>
  <c r="Q81" i="2"/>
  <c r="Q145" i="2"/>
  <c r="Q209" i="2"/>
  <c r="Q106" i="2"/>
  <c r="Q170" i="2"/>
  <c r="Q35" i="2"/>
  <c r="Q99" i="2"/>
  <c r="Q163" i="2"/>
  <c r="Q28" i="2"/>
  <c r="Q92" i="2"/>
  <c r="Q156" i="2"/>
  <c r="Q21" i="2"/>
  <c r="Q85" i="2"/>
  <c r="Q149" i="2"/>
  <c r="Q22" i="2"/>
  <c r="Q86" i="2"/>
  <c r="Q150" i="2"/>
  <c r="Q23" i="2"/>
  <c r="Q87" i="2"/>
  <c r="Q151" i="2"/>
  <c r="Q24" i="2"/>
  <c r="Q88" i="2"/>
  <c r="Q152" i="2"/>
  <c r="Q25" i="2"/>
  <c r="Q89" i="2"/>
  <c r="Q153" i="2"/>
  <c r="Q17" i="2"/>
  <c r="Q16" i="2"/>
  <c r="Q13" i="2"/>
  <c r="Q14" i="2"/>
  <c r="Q15" i="2"/>
  <c r="Q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6" authorId="0" shapeId="0" xr:uid="{F4A2577A-6D84-7F4D-BFEE-B783AD07D6EC}">
      <text>
        <r>
          <rPr>
            <b/>
            <sz val="10"/>
            <color rgb="FF000000"/>
            <rFont val="Tahoma"/>
            <family val="2"/>
          </rPr>
          <t>Microsoft Office User:</t>
        </r>
        <r>
          <rPr>
            <sz val="10"/>
            <color rgb="FF000000"/>
            <rFont val="Tahoma"/>
            <family val="2"/>
          </rPr>
          <t xml:space="preserve">
</t>
        </r>
        <r>
          <rPr>
            <sz val="10"/>
            <color rgb="FF000000"/>
            <rFont val="Tahoma"/>
            <family val="2"/>
          </rPr>
          <t xml:space="preserve">This URL is available as soon as you announce your Dialogue on the Summit Dialogues Gateway. To announce a Dialogue you need a title, convenor details and a date. All details can be edited after announcement. When you announce your Dialogue, it immediately appears on the publicly visible Global Map of Dialogues. </t>
        </r>
      </text>
    </comment>
    <comment ref="A8" authorId="0" shapeId="0" xr:uid="{1990A0F2-9F59-DD45-AF46-0411C3D0A0B1}">
      <text>
        <r>
          <rPr>
            <b/>
            <sz val="10"/>
            <color rgb="FF000000"/>
            <rFont val="Tahoma"/>
            <family val="2"/>
          </rPr>
          <t>Microsoft Office User:</t>
        </r>
        <r>
          <rPr>
            <sz val="10"/>
            <color rgb="FF000000"/>
            <rFont val="Tahoma"/>
            <family val="2"/>
          </rPr>
          <t xml:space="preserve">
</t>
        </r>
        <r>
          <rPr>
            <sz val="10"/>
            <color rgb="FF000000"/>
            <rFont val="Tahoma"/>
            <family val="2"/>
          </rPr>
          <t>Add to the invitee list first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11" authorId="0" shapeId="0" xr:uid="{68872C3B-9C62-9947-91A3-3679BEE61065}">
      <text>
        <r>
          <rPr>
            <b/>
            <sz val="10"/>
            <color rgb="FF000000"/>
            <rFont val="Tahoma"/>
            <family val="2"/>
          </rPr>
          <t>Microsoft Office User:</t>
        </r>
        <r>
          <rPr>
            <sz val="10"/>
            <color rgb="FF000000"/>
            <rFont val="Tahoma"/>
            <family val="2"/>
          </rPr>
          <t xml:space="preserve">
</t>
        </r>
        <r>
          <rPr>
            <sz val="10"/>
            <color rgb="FF000000"/>
            <rFont val="Tahoma"/>
            <family val="2"/>
          </rPr>
          <t>Select from the Invitee list</t>
        </r>
      </text>
    </comment>
    <comment ref="A12" authorId="0" shapeId="0" xr:uid="{6A5B24C6-E089-314A-90ED-F2D692026D39}">
      <text>
        <r>
          <rPr>
            <b/>
            <sz val="10"/>
            <color rgb="FF000000"/>
            <rFont val="Tahoma"/>
            <family val="2"/>
          </rPr>
          <t>Microsoft Office User:</t>
        </r>
        <r>
          <rPr>
            <sz val="10"/>
            <color rgb="FF000000"/>
            <rFont val="Tahoma"/>
            <family val="2"/>
          </rPr>
          <t xml:space="preserve">
</t>
        </r>
        <r>
          <rPr>
            <sz val="10"/>
            <color rgb="FF000000"/>
            <rFont val="Tahoma"/>
            <family val="2"/>
          </rPr>
          <t>Select from the Invitee List</t>
        </r>
      </text>
    </comment>
    <comment ref="A28" authorId="0" shapeId="0" xr:uid="{DD404875-B851-F744-B5F3-A93024F0CE0F}">
      <text>
        <r>
          <rPr>
            <b/>
            <sz val="10"/>
            <color rgb="FF000000"/>
            <rFont val="Tahoma"/>
            <family val="2"/>
          </rPr>
          <t>Microsoft Office User:</t>
        </r>
        <r>
          <rPr>
            <sz val="10"/>
            <color rgb="FF000000"/>
            <rFont val="Tahoma"/>
            <family val="2"/>
          </rPr>
          <t xml:space="preserve">
</t>
        </r>
        <r>
          <rPr>
            <sz val="10"/>
            <color rgb="FF000000"/>
            <rFont val="Tahoma"/>
            <family val="2"/>
          </rPr>
          <t>Select from the Invitee list</t>
        </r>
      </text>
    </comment>
    <comment ref="A29" authorId="0" shapeId="0" xr:uid="{3C259EE3-88FF-4649-A2E7-C4647E8AC479}">
      <text>
        <r>
          <rPr>
            <b/>
            <sz val="10"/>
            <color rgb="FF000000"/>
            <rFont val="Tahoma"/>
            <family val="2"/>
          </rPr>
          <t>Microsoft Office User:</t>
        </r>
        <r>
          <rPr>
            <sz val="10"/>
            <color rgb="FF000000"/>
            <rFont val="Tahoma"/>
            <family val="2"/>
          </rPr>
          <t xml:space="preserve">
</t>
        </r>
        <r>
          <rPr>
            <sz val="10"/>
            <color rgb="FF000000"/>
            <rFont val="Tahoma"/>
            <family val="2"/>
          </rPr>
          <t>Select from the Invitee List</t>
        </r>
      </text>
    </comment>
    <comment ref="A45" authorId="0" shapeId="0" xr:uid="{CF56A292-F09E-D844-A5C8-7A74AE615893}">
      <text>
        <r>
          <rPr>
            <b/>
            <sz val="10"/>
            <color rgb="FF000000"/>
            <rFont val="Tahoma"/>
            <family val="2"/>
          </rPr>
          <t>Microsoft Office User:</t>
        </r>
        <r>
          <rPr>
            <sz val="10"/>
            <color rgb="FF000000"/>
            <rFont val="Tahoma"/>
            <family val="2"/>
          </rPr>
          <t xml:space="preserve">
</t>
        </r>
        <r>
          <rPr>
            <sz val="10"/>
            <color rgb="FF000000"/>
            <rFont val="Tahoma"/>
            <family val="2"/>
          </rPr>
          <t>Select from the Invitee list</t>
        </r>
      </text>
    </comment>
    <comment ref="A46" authorId="0" shapeId="0" xr:uid="{A11D1FCC-C5D0-A24E-9D68-D1E6E158D3C3}">
      <text>
        <r>
          <rPr>
            <b/>
            <sz val="10"/>
            <color rgb="FF000000"/>
            <rFont val="Tahoma"/>
            <family val="2"/>
          </rPr>
          <t>Microsoft Office User:</t>
        </r>
        <r>
          <rPr>
            <sz val="10"/>
            <color rgb="FF000000"/>
            <rFont val="Tahoma"/>
            <family val="2"/>
          </rPr>
          <t xml:space="preserve">
</t>
        </r>
        <r>
          <rPr>
            <sz val="10"/>
            <color rgb="FF000000"/>
            <rFont val="Tahoma"/>
            <family val="2"/>
          </rPr>
          <t>Select from the Invitee List</t>
        </r>
      </text>
    </comment>
  </commentList>
</comments>
</file>

<file path=xl/sharedStrings.xml><?xml version="1.0" encoding="utf-8"?>
<sst xmlns="http://schemas.openxmlformats.org/spreadsheetml/2006/main" count="169" uniqueCount="101">
  <si>
    <t>Livestock</t>
  </si>
  <si>
    <t xml:space="preserve">Food processing </t>
  </si>
  <si>
    <t>Food retail</t>
  </si>
  <si>
    <t>Food industry</t>
  </si>
  <si>
    <t xml:space="preserve">Education </t>
  </si>
  <si>
    <t>Environment and ecology</t>
  </si>
  <si>
    <t>National or local government</t>
  </si>
  <si>
    <t>Other</t>
  </si>
  <si>
    <t>Sector</t>
  </si>
  <si>
    <t>Stakeholder Group</t>
  </si>
  <si>
    <t xml:space="preserve">Small-scale farmer </t>
  </si>
  <si>
    <t xml:space="preserve">Medium-scale farmer </t>
  </si>
  <si>
    <t>Large-scale farmer</t>
  </si>
  <si>
    <t>Indigenous People</t>
  </si>
  <si>
    <t>Workers and trade union</t>
  </si>
  <si>
    <t>Consumer group</t>
  </si>
  <si>
    <t>Local Non-Governmental Organization</t>
  </si>
  <si>
    <t>International Non-Governmental Organization</t>
  </si>
  <si>
    <t>Small/medium enterprise/artisan</t>
  </si>
  <si>
    <t>Multi-national corporation</t>
  </si>
  <si>
    <t>Government and national institution</t>
  </si>
  <si>
    <t xml:space="preserve">Private Foundation / Partnership / Alliance </t>
  </si>
  <si>
    <t>Science and academia</t>
  </si>
  <si>
    <t xml:space="preserve">Male </t>
  </si>
  <si>
    <t>Female</t>
  </si>
  <si>
    <t>Prefer not to say or other</t>
  </si>
  <si>
    <t>Gender</t>
  </si>
  <si>
    <t>Age range</t>
  </si>
  <si>
    <t>0-18</t>
  </si>
  <si>
    <t xml:space="preserve">19-30 </t>
  </si>
  <si>
    <t>31-50</t>
  </si>
  <si>
    <t>51-65</t>
  </si>
  <si>
    <t>66-80</t>
  </si>
  <si>
    <t>80+</t>
  </si>
  <si>
    <t>First Name</t>
  </si>
  <si>
    <t>Last Name</t>
  </si>
  <si>
    <t>Title</t>
  </si>
  <si>
    <t>Email</t>
  </si>
  <si>
    <t>Number</t>
  </si>
  <si>
    <t>Curator</t>
  </si>
  <si>
    <t xml:space="preserve">Required Fields </t>
  </si>
  <si>
    <t>Dialogue Roles</t>
  </si>
  <si>
    <t>Convenor</t>
  </si>
  <si>
    <t>Facilitator</t>
  </si>
  <si>
    <t>Note Taker</t>
  </si>
  <si>
    <t>Participant</t>
  </si>
  <si>
    <t>Organization</t>
  </si>
  <si>
    <t>Role/Job Description</t>
  </si>
  <si>
    <t>Additional Note</t>
  </si>
  <si>
    <t>Confirmed</t>
  </si>
  <si>
    <t>Yes</t>
  </si>
  <si>
    <t>No</t>
  </si>
  <si>
    <t>Discussion Group 1</t>
  </si>
  <si>
    <t>Discussion Topic</t>
  </si>
  <si>
    <t>Note Taker (optional)</t>
  </si>
  <si>
    <t>Full Name</t>
  </si>
  <si>
    <t>Full Name (automatic)</t>
  </si>
  <si>
    <t xml:space="preserve">Regional economic community </t>
  </si>
  <si>
    <t>Dialogue Title</t>
  </si>
  <si>
    <t>Invitee list</t>
  </si>
  <si>
    <t>Dialogue Date</t>
  </si>
  <si>
    <t>Location (address or video conference link)</t>
  </si>
  <si>
    <r>
      <rPr>
        <sz val="20"/>
        <color theme="1"/>
        <rFont val="Roboto Regular"/>
      </rPr>
      <t xml:space="preserve">⬇️  </t>
    </r>
    <r>
      <rPr>
        <sz val="12"/>
        <color theme="1"/>
        <rFont val="Roboto Regular"/>
      </rPr>
      <t>Start entering your invitee details here</t>
    </r>
  </si>
  <si>
    <t xml:space="preserve">Location </t>
  </si>
  <si>
    <t xml:space="preserve">Dialogue URL </t>
  </si>
  <si>
    <t>Discussion Group 2</t>
  </si>
  <si>
    <t>Discussion Group 3</t>
  </si>
  <si>
    <t>Discussion Group 4</t>
  </si>
  <si>
    <t>Discussion Group 5</t>
  </si>
  <si>
    <t>Discussion Group 6</t>
  </si>
  <si>
    <t>Discussion Group 7</t>
  </si>
  <si>
    <t>Discussion Group 8</t>
  </si>
  <si>
    <t>Discussion Group 9</t>
  </si>
  <si>
    <t>Discussion Group 10</t>
  </si>
  <si>
    <t>Discussion Group 11</t>
  </si>
  <si>
    <t>Discussion Group 12</t>
  </si>
  <si>
    <t>Invitees</t>
  </si>
  <si>
    <t>Confirmed invitees</t>
  </si>
  <si>
    <t>Invitees Assigned to Groups</t>
  </si>
  <si>
    <t>Update regularly</t>
  </si>
  <si>
    <t>Assigned to Group</t>
  </si>
  <si>
    <t>City</t>
  </si>
  <si>
    <t>Country</t>
  </si>
  <si>
    <t>Public policy</t>
  </si>
  <si>
    <t>Health insurance</t>
  </si>
  <si>
    <t>Healthcare</t>
  </si>
  <si>
    <t>Direct service provider</t>
  </si>
  <si>
    <t>Agriculture/crops</t>
  </si>
  <si>
    <t>Nutrition</t>
  </si>
  <si>
    <t>Food Bank</t>
  </si>
  <si>
    <t>Financial services</t>
  </si>
  <si>
    <t>Large national business</t>
  </si>
  <si>
    <t>Elected official</t>
  </si>
  <si>
    <t>Impacted Individual</t>
  </si>
  <si>
    <t>Advocate</t>
  </si>
  <si>
    <t>Good Food Dialogue Invitation List and Discussion Group Excel Tool</t>
  </si>
  <si>
    <r>
      <t xml:space="preserve">Dear Convenors of Good Food Local Dialogues, 
This tool is available to help you plan for your Dialogue event, ensuring diversity and inclusion of invitees and among the Discussion Groups. </t>
    </r>
    <r>
      <rPr>
        <b/>
        <sz val="12"/>
        <color theme="1"/>
        <rFont val="Roboto Regular"/>
      </rPr>
      <t xml:space="preserve">All cells in white are open to be completed by you.
</t>
    </r>
    <r>
      <rPr>
        <sz val="12"/>
        <color theme="1"/>
        <rFont val="Roboto Regular"/>
      </rPr>
      <t>It is designed for Convenors who are following the Dialogue Method as outlined in the Convenor's Toolkit. 
If you have any questions, please contact the Good Food Local Dialogues Team at info@goodfooddialogues.com</t>
    </r>
  </si>
  <si>
    <t>Dialogue URL (from goodfooddialogues.com)</t>
  </si>
  <si>
    <t>These fields align with the Official Feedback Form to the Good Food Dialogues.</t>
  </si>
  <si>
    <t>This information should be collected during invitation/registration (e.g. via email confirmation, eventbrite, zoom registration, google form) or manually on the day using the Attendence Form which is available on the Good Food Dialogues Platform.</t>
  </si>
  <si>
    <r>
      <t xml:space="preserve">This table allows you to organise your invitees to your Discussion Groups. For each Discussion Group, a Facilitator should be identified from your invitee list.
</t>
    </r>
    <r>
      <rPr>
        <b/>
        <sz val="11"/>
        <color theme="1"/>
        <rFont val="Roboto Regular"/>
      </rPr>
      <t>The cells in white are open for you to complete</t>
    </r>
    <r>
      <rPr>
        <sz val="11"/>
        <color theme="1"/>
        <rFont val="Roboto Regular"/>
      </rPr>
      <t xml:space="preserve">. Any invitee which has been selected for a Discussion Group more than once (duplicated) will be highlighted red.
The same Discussion Topic can be given to more than one Discussion Group. For more information, please refer to the Convenor's Toolkit.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</si>
</sst>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Calibri"/>
      <family val="2"/>
      <scheme val="minor"/>
    </font>
    <font>
      <sz val="12"/>
      <color theme="1"/>
      <name val="Roboto Regular"/>
    </font>
    <font>
      <b/>
      <sz val="12"/>
      <color theme="1"/>
      <name val="Roboto Regular"/>
    </font>
    <font>
      <sz val="12"/>
      <color theme="5"/>
      <name val="Roboto Regular"/>
    </font>
    <font>
      <sz val="20"/>
      <color theme="1"/>
      <name val="Roboto Regular"/>
    </font>
    <font>
      <sz val="12"/>
      <color theme="0"/>
      <name val="Roboto Regular"/>
    </font>
    <font>
      <sz val="11"/>
      <color theme="1"/>
      <name val="Roboto Regular"/>
    </font>
    <font>
      <sz val="10"/>
      <color rgb="FF000000"/>
      <name val="Tahoma"/>
      <family val="2"/>
    </font>
    <font>
      <b/>
      <sz val="10"/>
      <color rgb="FF000000"/>
      <name val="Tahoma"/>
      <family val="2"/>
    </font>
    <font>
      <b/>
      <sz val="11"/>
      <color theme="1"/>
      <name val="Roboto Regular"/>
    </font>
    <font>
      <sz val="12"/>
      <color theme="1" tint="0.499984740745262"/>
      <name val="Roboto Regular"/>
    </font>
    <font>
      <b/>
      <sz val="12"/>
      <color theme="1" tint="0.499984740745262"/>
      <name val="Roboto Regular"/>
    </font>
    <font>
      <sz val="24"/>
      <color theme="0"/>
      <name val="Roboto Regular"/>
    </font>
    <font>
      <sz val="20"/>
      <color theme="0"/>
      <name val="Roboto Regular"/>
    </font>
    <font>
      <b/>
      <sz val="12"/>
      <color theme="0"/>
      <name val="Roboto Regular"/>
    </font>
    <font>
      <sz val="20"/>
      <color rgb="FFFFFFFF"/>
      <name val="Roboto Regular"/>
    </font>
    <font>
      <sz val="12"/>
      <color rgb="FFFFFFFF"/>
      <name val="Roboto Regular"/>
    </font>
    <font>
      <b/>
      <sz val="12"/>
      <color rgb="FF000000"/>
      <name val="Roboto Regular"/>
    </font>
    <font>
      <sz val="12"/>
      <color rgb="FF000000"/>
      <name val="Roboto Regular"/>
    </font>
    <font>
      <b/>
      <sz val="12"/>
      <color rgb="FFFFFFFF"/>
      <name val="Roboto Regular"/>
    </font>
    <font>
      <sz val="12"/>
      <color rgb="FFDDA63A"/>
      <name val="Roboto Regular"/>
    </font>
    <font>
      <sz val="10"/>
      <color theme="1"/>
      <name val="Arial Unicode MS"/>
      <family val="2"/>
    </font>
    <font>
      <b/>
      <sz val="11"/>
      <color theme="5"/>
      <name val="Roboto Regular"/>
    </font>
    <font>
      <u/>
      <sz val="12"/>
      <color theme="1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rgb="FFFDFFE7"/>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rgb="FF265F9F"/>
        <bgColor indexed="64"/>
      </patternFill>
    </fill>
    <fill>
      <patternFill patternType="solid">
        <fgColor rgb="FFDFF2FC"/>
        <bgColor indexed="64"/>
      </patternFill>
    </fill>
    <fill>
      <patternFill patternType="solid">
        <fgColor rgb="FF265F9F"/>
        <bgColor rgb="FF000000"/>
      </patternFill>
    </fill>
    <fill>
      <patternFill patternType="solid">
        <fgColor rgb="FFF7F7F7"/>
        <bgColor indexed="64"/>
      </patternFill>
    </fill>
    <fill>
      <patternFill patternType="solid">
        <fgColor rgb="FFF7F7F7"/>
        <bgColor rgb="FF000000"/>
      </patternFill>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right style="hair">
        <color rgb="FF000000"/>
      </right>
      <top style="hair">
        <color indexed="64"/>
      </top>
      <bottom style="hair">
        <color indexed="64"/>
      </bottom>
      <diagonal/>
    </border>
    <border>
      <left style="hair">
        <color indexed="64"/>
      </left>
      <right/>
      <top/>
      <bottom/>
      <diagonal/>
    </border>
  </borders>
  <cellStyleXfs count="2">
    <xf numFmtId="0" fontId="0" fillId="0" borderId="0"/>
    <xf numFmtId="0" fontId="23" fillId="0" borderId="0" applyNumberFormat="0" applyFill="0" applyBorder="0" applyAlignment="0" applyProtection="0"/>
  </cellStyleXfs>
  <cellXfs count="96">
    <xf numFmtId="0" fontId="0" fillId="0" borderId="0" xfId="0"/>
    <xf numFmtId="0" fontId="1" fillId="4" borderId="0" xfId="0" applyFont="1" applyFill="1" applyAlignment="1">
      <alignment vertical="top"/>
    </xf>
    <xf numFmtId="0" fontId="1" fillId="4" borderId="7" xfId="0" applyFont="1" applyFill="1" applyBorder="1" applyAlignment="1">
      <alignment vertical="top"/>
    </xf>
    <xf numFmtId="0" fontId="1" fillId="4" borderId="6" xfId="0" applyFont="1" applyFill="1" applyBorder="1" applyAlignment="1">
      <alignment horizontal="center" vertical="top"/>
    </xf>
    <xf numFmtId="0" fontId="1" fillId="4" borderId="0" xfId="0" quotePrefix="1" applyFont="1" applyFill="1" applyAlignment="1">
      <alignment vertical="top"/>
    </xf>
    <xf numFmtId="0" fontId="1" fillId="4" borderId="0" xfId="0" applyFont="1" applyFill="1" applyAlignment="1">
      <alignment horizontal="center" vertical="top"/>
    </xf>
    <xf numFmtId="0" fontId="9" fillId="3" borderId="1" xfId="0" applyFont="1" applyFill="1" applyBorder="1" applyAlignment="1">
      <alignment vertical="top"/>
    </xf>
    <xf numFmtId="0" fontId="2" fillId="3" borderId="12" xfId="0" applyFont="1" applyFill="1" applyBorder="1" applyAlignment="1">
      <alignment vertical="top"/>
    </xf>
    <xf numFmtId="0" fontId="1" fillId="2" borderId="1" xfId="0" applyFont="1" applyFill="1" applyBorder="1" applyAlignment="1">
      <alignment horizontal="center" vertical="center" wrapText="1"/>
    </xf>
    <xf numFmtId="0" fontId="21" fillId="6" borderId="1" xfId="0" applyFont="1" applyFill="1" applyBorder="1" applyAlignment="1">
      <alignment horizontal="center"/>
    </xf>
    <xf numFmtId="0" fontId="1" fillId="4" borderId="5" xfId="0" applyFont="1" applyFill="1" applyBorder="1" applyAlignment="1" applyProtection="1">
      <alignment vertical="top"/>
      <protection locked="0"/>
    </xf>
    <xf numFmtId="0" fontId="1" fillId="4" borderId="6" xfId="0" applyFont="1" applyFill="1" applyBorder="1" applyAlignment="1" applyProtection="1">
      <alignment vertical="top"/>
      <protection locked="0"/>
    </xf>
    <xf numFmtId="0" fontId="1" fillId="4" borderId="2" xfId="0" applyFont="1" applyFill="1" applyBorder="1" applyAlignment="1" applyProtection="1">
      <alignment vertical="top"/>
      <protection locked="0"/>
    </xf>
    <xf numFmtId="0" fontId="1" fillId="4" borderId="3" xfId="0" applyFont="1" applyFill="1" applyBorder="1" applyAlignment="1" applyProtection="1">
      <alignment vertical="top"/>
      <protection locked="0"/>
    </xf>
    <xf numFmtId="0" fontId="1" fillId="4" borderId="1" xfId="0" applyFont="1" applyFill="1" applyBorder="1" applyAlignment="1" applyProtection="1">
      <alignment vertical="top"/>
      <protection locked="0"/>
    </xf>
    <xf numFmtId="0" fontId="1" fillId="4" borderId="1" xfId="0" applyFont="1" applyFill="1" applyBorder="1" applyAlignment="1" applyProtection="1">
      <alignment horizontal="center" vertical="top"/>
      <protection locked="0"/>
    </xf>
    <xf numFmtId="0" fontId="3" fillId="4" borderId="1" xfId="0" applyFont="1" applyFill="1" applyBorder="1" applyAlignment="1" applyProtection="1">
      <alignment vertical="top"/>
      <protection locked="0"/>
    </xf>
    <xf numFmtId="0" fontId="18" fillId="5" borderId="14" xfId="0" applyFont="1" applyFill="1" applyBorder="1" applyAlignment="1" applyProtection="1">
      <alignment vertical="top"/>
      <protection locked="0"/>
    </xf>
    <xf numFmtId="0" fontId="18" fillId="5" borderId="2" xfId="0" applyFont="1" applyFill="1" applyBorder="1" applyAlignment="1" applyProtection="1">
      <alignment vertical="top"/>
      <protection locked="0"/>
    </xf>
    <xf numFmtId="0" fontId="6" fillId="0" borderId="0" xfId="0" applyFont="1"/>
    <xf numFmtId="0" fontId="22" fillId="0" borderId="0" xfId="0" applyFont="1" applyFill="1"/>
    <xf numFmtId="0" fontId="6" fillId="0" borderId="0" xfId="0" applyFont="1" applyFill="1"/>
    <xf numFmtId="0" fontId="6" fillId="0" borderId="0" xfId="0" applyFont="1" applyFill="1" applyAlignment="1">
      <alignment vertical="center"/>
    </xf>
    <xf numFmtId="0" fontId="22" fillId="0" borderId="0" xfId="0" applyFont="1"/>
    <xf numFmtId="0" fontId="1" fillId="6" borderId="6" xfId="0" applyFont="1" applyFill="1" applyBorder="1" applyAlignment="1" applyProtection="1">
      <alignment vertical="top"/>
      <protection locked="0"/>
    </xf>
    <xf numFmtId="0" fontId="1" fillId="6" borderId="7" xfId="0" applyFont="1" applyFill="1" applyBorder="1" applyAlignment="1" applyProtection="1">
      <alignment vertical="top"/>
      <protection locked="0"/>
    </xf>
    <xf numFmtId="0" fontId="1" fillId="6" borderId="3" xfId="0" applyFont="1" applyFill="1" applyBorder="1" applyAlignment="1" applyProtection="1">
      <alignment vertical="top"/>
      <protection locked="0"/>
    </xf>
    <xf numFmtId="0" fontId="1" fillId="6" borderId="4" xfId="0" applyFont="1" applyFill="1" applyBorder="1" applyAlignment="1" applyProtection="1">
      <alignment vertical="top"/>
      <protection locked="0"/>
    </xf>
    <xf numFmtId="0" fontId="23" fillId="4" borderId="1" xfId="1" applyFill="1" applyBorder="1" applyAlignment="1" applyProtection="1">
      <alignment vertical="top"/>
      <protection locked="0"/>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9" fillId="3" borderId="1" xfId="0" applyFont="1" applyFill="1" applyBorder="1" applyAlignment="1">
      <alignment horizontal="center" vertical="top"/>
    </xf>
    <xf numFmtId="0" fontId="6" fillId="3" borderId="1" xfId="0" applyFont="1" applyFill="1" applyBorder="1" applyAlignment="1">
      <alignment horizontal="center" vertical="top" wrapText="1"/>
    </xf>
    <xf numFmtId="0" fontId="1" fillId="4" borderId="2" xfId="0" applyFont="1" applyFill="1" applyBorder="1" applyAlignment="1" applyProtection="1">
      <alignment horizontal="center" vertical="top"/>
      <protection locked="0"/>
    </xf>
    <xf numFmtId="0" fontId="1" fillId="4" borderId="3" xfId="0" applyFont="1" applyFill="1" applyBorder="1" applyAlignment="1" applyProtection="1">
      <alignment horizontal="center" vertical="top"/>
      <protection locked="0"/>
    </xf>
    <xf numFmtId="0" fontId="1" fillId="4" borderId="4" xfId="0" applyFont="1" applyFill="1" applyBorder="1" applyAlignment="1" applyProtection="1">
      <alignment horizontal="center" vertical="top"/>
      <protection locked="0"/>
    </xf>
    <xf numFmtId="0" fontId="18" fillId="5" borderId="2" xfId="0" applyFont="1" applyFill="1" applyBorder="1" applyAlignment="1" applyProtection="1">
      <alignment horizontal="center" vertical="top"/>
      <protection locked="0"/>
    </xf>
    <xf numFmtId="0" fontId="18" fillId="5" borderId="3" xfId="0" applyFont="1" applyFill="1" applyBorder="1" applyAlignment="1" applyProtection="1">
      <alignment horizontal="center" vertical="top"/>
      <protection locked="0"/>
    </xf>
    <xf numFmtId="0" fontId="18" fillId="5" borderId="13" xfId="0" applyFont="1" applyFill="1" applyBorder="1" applyAlignment="1" applyProtection="1">
      <alignment horizontal="center" vertical="top"/>
      <protection locked="0"/>
    </xf>
    <xf numFmtId="0" fontId="12" fillId="7" borderId="2" xfId="0" applyFont="1" applyFill="1" applyBorder="1" applyAlignment="1">
      <alignment vertical="top"/>
    </xf>
    <xf numFmtId="0" fontId="12" fillId="7" borderId="3" xfId="0" applyFont="1" applyFill="1" applyBorder="1" applyAlignment="1">
      <alignment vertical="top"/>
    </xf>
    <xf numFmtId="0" fontId="12" fillId="7" borderId="3" xfId="0" applyFont="1" applyFill="1" applyBorder="1" applyAlignment="1">
      <alignment horizontal="center" vertical="top"/>
    </xf>
    <xf numFmtId="0" fontId="12" fillId="7" borderId="4" xfId="0" applyFont="1" applyFill="1" applyBorder="1" applyAlignment="1">
      <alignment vertical="top"/>
    </xf>
    <xf numFmtId="0" fontId="12" fillId="7" borderId="5" xfId="0" applyFont="1" applyFill="1" applyBorder="1" applyAlignment="1">
      <alignment horizontal="left" vertical="top"/>
    </xf>
    <xf numFmtId="0" fontId="12" fillId="7" borderId="6" xfId="0" applyFont="1" applyFill="1" applyBorder="1" applyAlignment="1">
      <alignment horizontal="left" vertical="top"/>
    </xf>
    <xf numFmtId="0" fontId="12" fillId="7" borderId="7" xfId="0" applyFont="1" applyFill="1" applyBorder="1" applyAlignment="1">
      <alignment horizontal="left" vertical="top"/>
    </xf>
    <xf numFmtId="0" fontId="1" fillId="8" borderId="14" xfId="0" applyFont="1" applyFill="1" applyBorder="1" applyAlignment="1">
      <alignment horizontal="left" vertical="top" wrapText="1"/>
    </xf>
    <xf numFmtId="0" fontId="1" fillId="8" borderId="0" xfId="0" applyFont="1" applyFill="1" applyBorder="1" applyAlignment="1">
      <alignment horizontal="left" vertical="top" wrapText="1"/>
    </xf>
    <xf numFmtId="0" fontId="1" fillId="8" borderId="1" xfId="0" applyFont="1" applyFill="1" applyBorder="1" applyAlignment="1">
      <alignment horizontal="left" vertical="top"/>
    </xf>
    <xf numFmtId="0" fontId="1" fillId="8" borderId="2" xfId="0" applyFont="1" applyFill="1" applyBorder="1" applyAlignment="1">
      <alignment horizontal="left" vertical="top"/>
    </xf>
    <xf numFmtId="0" fontId="1" fillId="8" borderId="5" xfId="0" applyFont="1" applyFill="1" applyBorder="1" applyAlignment="1">
      <alignment vertical="top"/>
    </xf>
    <xf numFmtId="0" fontId="1" fillId="8" borderId="6" xfId="0" applyFont="1" applyFill="1" applyBorder="1" applyAlignment="1">
      <alignment vertical="top"/>
    </xf>
    <xf numFmtId="0" fontId="1" fillId="8" borderId="7" xfId="0" applyFont="1" applyFill="1" applyBorder="1" applyAlignment="1">
      <alignment vertical="top"/>
    </xf>
    <xf numFmtId="0" fontId="1" fillId="8" borderId="8" xfId="0" applyFont="1" applyFill="1" applyBorder="1" applyAlignment="1">
      <alignment vertical="top"/>
    </xf>
    <xf numFmtId="0" fontId="1" fillId="8" borderId="9" xfId="0" applyFont="1" applyFill="1" applyBorder="1" applyAlignment="1">
      <alignment vertical="top"/>
    </xf>
    <xf numFmtId="0" fontId="11" fillId="8" borderId="12" xfId="0" applyFont="1" applyFill="1" applyBorder="1" applyAlignment="1">
      <alignment vertical="top"/>
    </xf>
    <xf numFmtId="0" fontId="10" fillId="8" borderId="1" xfId="0" applyFont="1" applyFill="1" applyBorder="1" applyAlignment="1">
      <alignment vertical="top"/>
    </xf>
    <xf numFmtId="0" fontId="3" fillId="8" borderId="1" xfId="0" applyFont="1" applyFill="1" applyBorder="1" applyAlignment="1">
      <alignment vertical="top"/>
    </xf>
    <xf numFmtId="0" fontId="2" fillId="8" borderId="12" xfId="0" applyFont="1" applyFill="1" applyBorder="1" applyAlignment="1">
      <alignment vertical="top"/>
    </xf>
    <xf numFmtId="0" fontId="2" fillId="8" borderId="12" xfId="0" applyFont="1" applyFill="1" applyBorder="1" applyAlignment="1">
      <alignment horizontal="center" vertical="top"/>
    </xf>
    <xf numFmtId="0" fontId="2" fillId="8" borderId="1" xfId="0" applyFont="1" applyFill="1" applyBorder="1" applyAlignment="1"/>
    <xf numFmtId="0" fontId="1" fillId="8" borderId="10" xfId="0" applyFont="1" applyFill="1" applyBorder="1" applyAlignment="1">
      <alignment vertical="top"/>
    </xf>
    <xf numFmtId="0" fontId="1" fillId="8" borderId="14" xfId="0" applyFont="1" applyFill="1" applyBorder="1" applyAlignment="1">
      <alignment horizontal="center" vertical="top"/>
    </xf>
    <xf numFmtId="0" fontId="1" fillId="8" borderId="11" xfId="0" applyFont="1" applyFill="1" applyBorder="1" applyAlignment="1">
      <alignment vertical="top"/>
    </xf>
    <xf numFmtId="0" fontId="13" fillId="7" borderId="2" xfId="0" applyFont="1" applyFill="1" applyBorder="1" applyAlignment="1">
      <alignment vertical="top"/>
    </xf>
    <xf numFmtId="0" fontId="5" fillId="7" borderId="3" xfId="0" applyFont="1" applyFill="1" applyBorder="1" applyAlignment="1">
      <alignment vertical="top"/>
    </xf>
    <xf numFmtId="0" fontId="5" fillId="7" borderId="6" xfId="0" applyFont="1" applyFill="1" applyBorder="1" applyAlignment="1">
      <alignment vertical="top"/>
    </xf>
    <xf numFmtId="0" fontId="5" fillId="7" borderId="7" xfId="0" applyFont="1" applyFill="1" applyBorder="1" applyAlignment="1">
      <alignment vertical="top"/>
    </xf>
    <xf numFmtId="0" fontId="14" fillId="7" borderId="1" xfId="0" applyFont="1" applyFill="1" applyBorder="1" applyAlignment="1">
      <alignment vertical="top"/>
    </xf>
    <xf numFmtId="0" fontId="14" fillId="7" borderId="12" xfId="0" applyFont="1" applyFill="1" applyBorder="1" applyAlignment="1">
      <alignment vertical="top"/>
    </xf>
    <xf numFmtId="0" fontId="15" fillId="9" borderId="2" xfId="0" applyFont="1" applyFill="1" applyBorder="1" applyAlignment="1">
      <alignment vertical="top"/>
    </xf>
    <xf numFmtId="0" fontId="15" fillId="9" borderId="3" xfId="0" applyFont="1" applyFill="1" applyBorder="1" applyAlignment="1">
      <alignment vertical="top"/>
    </xf>
    <xf numFmtId="0" fontId="16" fillId="9" borderId="6" xfId="0" applyFont="1" applyFill="1" applyBorder="1" applyAlignment="1">
      <alignment vertical="top"/>
    </xf>
    <xf numFmtId="0" fontId="16" fillId="9" borderId="7" xfId="0" applyFont="1" applyFill="1" applyBorder="1" applyAlignment="1">
      <alignment vertical="top"/>
    </xf>
    <xf numFmtId="0" fontId="19" fillId="9" borderId="12" xfId="0" applyFont="1" applyFill="1" applyBorder="1" applyAlignment="1">
      <alignment vertical="top"/>
    </xf>
    <xf numFmtId="0" fontId="19" fillId="9" borderId="10" xfId="0" applyFont="1" applyFill="1" applyBorder="1" applyAlignment="1">
      <alignment vertical="top"/>
    </xf>
    <xf numFmtId="0" fontId="6" fillId="10" borderId="2" xfId="0" applyFont="1" applyFill="1" applyBorder="1" applyAlignment="1">
      <alignment horizontal="center" vertical="top" wrapText="1"/>
    </xf>
    <xf numFmtId="0" fontId="6" fillId="10" borderId="3" xfId="0" applyFont="1" applyFill="1" applyBorder="1" applyAlignment="1">
      <alignment horizontal="center" vertical="top"/>
    </xf>
    <xf numFmtId="0" fontId="6" fillId="10" borderId="4" xfId="0" applyFont="1" applyFill="1" applyBorder="1" applyAlignment="1">
      <alignment horizontal="center" vertical="top"/>
    </xf>
    <xf numFmtId="0" fontId="6" fillId="10" borderId="2" xfId="0" applyFont="1" applyFill="1" applyBorder="1" applyAlignment="1">
      <alignment horizontal="left" vertical="top"/>
    </xf>
    <xf numFmtId="0" fontId="6" fillId="10" borderId="4" xfId="0" applyFont="1" applyFill="1" applyBorder="1" applyAlignment="1">
      <alignment horizontal="left" vertical="top"/>
    </xf>
    <xf numFmtId="0" fontId="6" fillId="10" borderId="5" xfId="0" applyFont="1" applyFill="1" applyBorder="1" applyAlignment="1">
      <alignment horizontal="left" vertical="top"/>
    </xf>
    <xf numFmtId="0" fontId="6" fillId="10" borderId="6" xfId="0" applyFont="1" applyFill="1" applyBorder="1" applyAlignment="1">
      <alignment vertical="top"/>
    </xf>
    <xf numFmtId="0" fontId="6" fillId="10" borderId="5" xfId="0" applyFont="1" applyFill="1" applyBorder="1" applyAlignment="1">
      <alignment horizontal="left" vertical="top"/>
    </xf>
    <xf numFmtId="0" fontId="6" fillId="10" borderId="7" xfId="0" applyFont="1" applyFill="1" applyBorder="1" applyAlignment="1">
      <alignment horizontal="left" vertical="top"/>
    </xf>
    <xf numFmtId="0" fontId="6" fillId="10" borderId="7" xfId="0" applyFont="1" applyFill="1" applyBorder="1" applyAlignment="1">
      <alignment vertical="top"/>
    </xf>
    <xf numFmtId="0" fontId="1" fillId="8" borderId="1" xfId="0" applyFont="1" applyFill="1" applyBorder="1" applyAlignment="1">
      <alignment vertical="top"/>
    </xf>
    <xf numFmtId="0" fontId="1" fillId="10" borderId="1" xfId="0" applyFont="1" applyFill="1" applyBorder="1" applyAlignment="1">
      <alignment horizontal="center" vertical="top"/>
    </xf>
    <xf numFmtId="0" fontId="3" fillId="10" borderId="1" xfId="0" applyFont="1" applyFill="1" applyBorder="1" applyAlignment="1">
      <alignment horizontal="center" vertical="top"/>
    </xf>
    <xf numFmtId="0" fontId="2" fillId="10" borderId="2" xfId="0" applyFont="1" applyFill="1" applyBorder="1" applyAlignment="1">
      <alignment horizontal="left" vertical="top"/>
    </xf>
    <xf numFmtId="0" fontId="2" fillId="10" borderId="3" xfId="0" applyFont="1" applyFill="1" applyBorder="1" applyAlignment="1">
      <alignment horizontal="left" vertical="top"/>
    </xf>
    <xf numFmtId="0" fontId="17" fillId="11" borderId="2" xfId="0" applyFont="1" applyFill="1" applyBorder="1" applyAlignment="1">
      <alignment horizontal="left" vertical="top"/>
    </xf>
    <xf numFmtId="0" fontId="17" fillId="11" borderId="4" xfId="0" applyFont="1" applyFill="1" applyBorder="1" applyAlignment="1">
      <alignment horizontal="left" vertical="top"/>
    </xf>
    <xf numFmtId="0" fontId="18" fillId="11" borderId="12" xfId="0" applyFont="1" applyFill="1" applyBorder="1" applyAlignment="1">
      <alignment horizontal="center" vertical="top"/>
    </xf>
    <xf numFmtId="0" fontId="20" fillId="11" borderId="12" xfId="0" applyFont="1" applyFill="1" applyBorder="1" applyAlignment="1">
      <alignment horizontal="center" vertical="top"/>
    </xf>
  </cellXfs>
  <cellStyles count="2">
    <cellStyle name="Hyperlink" xfId="1" builtinId="8"/>
    <cellStyle name="Normal" xfId="0" builtinId="0"/>
  </cellStyles>
  <dxfs count="18">
    <dxf>
      <font>
        <color rgb="FFDBF2FF"/>
      </font>
    </dxf>
    <dxf>
      <font>
        <color rgb="FFDBF2FF"/>
      </font>
    </dxf>
    <dxf>
      <font>
        <color rgb="FFDBF2FF"/>
      </font>
    </dxf>
    <dxf>
      <font>
        <color rgb="FFDBF2FF"/>
      </font>
    </dxf>
    <dxf>
      <font>
        <color rgb="FFDBF2FF"/>
      </font>
    </dxf>
    <dxf>
      <font>
        <color rgb="FFDBF2FF"/>
      </font>
    </dxf>
    <dxf>
      <font>
        <color rgb="FFDBF2FF"/>
      </font>
    </dxf>
    <dxf>
      <font>
        <color rgb="FFDBF2FF"/>
      </font>
    </dxf>
    <dxf>
      <font>
        <color rgb="FFDBF2FF"/>
      </font>
    </dxf>
    <dxf>
      <font>
        <color rgb="FFDBF2FF"/>
      </font>
    </dxf>
    <dxf>
      <font>
        <color rgb="FFDBF2FF"/>
      </font>
    </dxf>
    <dxf>
      <font>
        <color rgb="FF9C0006"/>
      </font>
      <fill>
        <patternFill>
          <bgColor rgb="FFFFC7CE"/>
        </patternFill>
      </fill>
    </dxf>
    <dxf>
      <font>
        <color theme="6" tint="0.79998168889431442"/>
      </font>
    </dxf>
    <dxf>
      <font>
        <color rgb="FFDBF2FF"/>
      </font>
    </dxf>
    <dxf>
      <font>
        <color rgb="FF006100"/>
      </font>
      <fill>
        <patternFill>
          <bgColor rgb="FFC6EFCE"/>
        </patternFill>
      </fill>
    </dxf>
    <dxf>
      <font>
        <color theme="0" tint="-0.499984740745262"/>
      </font>
    </dxf>
    <dxf>
      <font>
        <color rgb="FF006100"/>
      </font>
      <fill>
        <patternFill>
          <bgColor rgb="FFC6EFCE"/>
        </patternFill>
      </fill>
    </dxf>
    <dxf>
      <font>
        <color rgb="FF9C0006"/>
      </font>
    </dxf>
  </dxfs>
  <tableStyles count="0" defaultTableStyle="TableStyleMedium2" defaultPivotStyle="PivotStyleLight16"/>
  <colors>
    <mruColors>
      <color rgb="FFDFF2FC"/>
      <color rgb="FFF7F7F7"/>
      <color rgb="FF265F9F"/>
      <color rgb="FFFDFFE7"/>
      <color rgb="FFEDFCE8"/>
      <color rgb="FFDB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4SD FSS">
  <a:themeElements>
    <a:clrScheme name="SDG 4SD">
      <a:dk1>
        <a:srgbClr val="000000"/>
      </a:dk1>
      <a:lt1>
        <a:srgbClr val="FFFFFF"/>
      </a:lt1>
      <a:dk2>
        <a:srgbClr val="00689D"/>
      </a:dk2>
      <a:lt2>
        <a:srgbClr val="E7E6E6"/>
      </a:lt2>
      <a:accent1>
        <a:srgbClr val="E5243B"/>
      </a:accent1>
      <a:accent2>
        <a:srgbClr val="DDA63A"/>
      </a:accent2>
      <a:accent3>
        <a:srgbClr val="4C9F38"/>
      </a:accent3>
      <a:accent4>
        <a:srgbClr val="C5192C"/>
      </a:accent4>
      <a:accent5>
        <a:srgbClr val="FF3A20"/>
      </a:accent5>
      <a:accent6>
        <a:srgbClr val="26BDE2"/>
      </a:accent6>
      <a:hlink>
        <a:srgbClr val="0A97D9"/>
      </a:hlink>
      <a:folHlink>
        <a:srgbClr val="19486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4SD" id="{F71DF331-D27A-8A41-ABE3-E10CCA892360}" vid="{5C9828DF-04F4-5C4B-91CF-14926A6AA165}"/>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CB2AE-FED7-E24B-A3F5-1839B9C33BAC}">
  <dimension ref="A1:R212"/>
  <sheetViews>
    <sheetView tabSelected="1" view="pageBreakPreview" topLeftCell="L1" zoomScaleNormal="100" zoomScaleSheetLayoutView="100" zoomScalePageLayoutView="70" workbookViewId="0">
      <selection activeCell="O15" sqref="O15"/>
    </sheetView>
  </sheetViews>
  <sheetFormatPr defaultColWidth="10.796875" defaultRowHeight="15"/>
  <cols>
    <col min="1" max="1" width="7.796875" style="1" bestFit="1" customWidth="1"/>
    <col min="2" max="2" width="21.69921875" style="1" bestFit="1" customWidth="1"/>
    <col min="3" max="3" width="8" style="1" customWidth="1"/>
    <col min="4" max="4" width="14.796875" style="1" customWidth="1"/>
    <col min="5" max="5" width="17.5" style="1" customWidth="1"/>
    <col min="6" max="6" width="28.5" style="1" customWidth="1"/>
    <col min="7" max="7" width="24.19921875" style="1" customWidth="1"/>
    <col min="8" max="10" width="17.69921875" style="1" customWidth="1"/>
    <col min="11" max="11" width="19.69921875" style="1" customWidth="1"/>
    <col min="12" max="12" width="10.296875" style="1" bestFit="1" customWidth="1"/>
    <col min="13" max="13" width="7.69921875" style="1" bestFit="1" customWidth="1"/>
    <col min="14" max="14" width="37" style="1" bestFit="1" customWidth="1"/>
    <col min="15" max="15" width="31.19921875" style="1" bestFit="1" customWidth="1"/>
    <col min="16" max="16" width="18" style="5" customWidth="1"/>
    <col min="17" max="17" width="20.19921875" style="1" customWidth="1"/>
    <col min="18" max="16384" width="10.796875" style="1"/>
  </cols>
  <sheetData>
    <row r="1" spans="1:18" ht="30">
      <c r="A1" s="40" t="s">
        <v>95</v>
      </c>
      <c r="B1" s="41"/>
      <c r="C1" s="41"/>
      <c r="D1" s="41"/>
      <c r="E1" s="41"/>
      <c r="F1" s="41"/>
      <c r="G1" s="41"/>
      <c r="H1" s="41"/>
      <c r="I1" s="41"/>
      <c r="J1" s="41"/>
      <c r="K1" s="41"/>
      <c r="L1" s="41"/>
      <c r="M1" s="41"/>
      <c r="N1" s="41"/>
      <c r="O1" s="41"/>
      <c r="P1" s="42"/>
      <c r="Q1" s="43"/>
    </row>
    <row r="2" spans="1:18" ht="73.95" customHeight="1">
      <c r="A2" s="47" t="s">
        <v>96</v>
      </c>
      <c r="B2" s="48"/>
      <c r="C2" s="48"/>
      <c r="D2" s="48"/>
      <c r="E2" s="48"/>
      <c r="F2" s="48"/>
      <c r="G2" s="48"/>
      <c r="H2" s="48"/>
      <c r="I2" s="48"/>
      <c r="J2" s="48"/>
      <c r="K2" s="48"/>
      <c r="L2" s="48"/>
      <c r="M2" s="48"/>
      <c r="N2" s="48"/>
      <c r="O2" s="48"/>
      <c r="P2" s="48"/>
      <c r="Q2" s="48"/>
    </row>
    <row r="3" spans="1:18">
      <c r="A3" s="49" t="s">
        <v>58</v>
      </c>
      <c r="B3" s="49"/>
      <c r="C3" s="49"/>
      <c r="D3" s="49"/>
      <c r="E3" s="49"/>
      <c r="F3" s="50"/>
      <c r="G3" s="10"/>
      <c r="H3" s="11"/>
      <c r="I3" s="11"/>
      <c r="J3" s="11"/>
      <c r="K3" s="11"/>
      <c r="L3" s="11"/>
      <c r="M3" s="11"/>
      <c r="N3" s="11"/>
      <c r="O3" s="11"/>
      <c r="P3" s="3"/>
      <c r="Q3" s="2"/>
    </row>
    <row r="4" spans="1:18">
      <c r="A4" s="49" t="s">
        <v>60</v>
      </c>
      <c r="B4" s="49"/>
      <c r="C4" s="49"/>
      <c r="D4" s="49"/>
      <c r="E4" s="49"/>
      <c r="F4" s="50"/>
      <c r="G4" s="10"/>
      <c r="H4" s="11"/>
      <c r="I4" s="11"/>
      <c r="J4" s="11"/>
      <c r="K4" s="11"/>
      <c r="L4" s="11"/>
      <c r="M4" s="11"/>
      <c r="N4" s="11"/>
      <c r="O4" s="11"/>
      <c r="P4" s="3"/>
      <c r="Q4" s="2"/>
    </row>
    <row r="5" spans="1:18">
      <c r="A5" s="49" t="s">
        <v>61</v>
      </c>
      <c r="B5" s="49"/>
      <c r="C5" s="49"/>
      <c r="D5" s="49"/>
      <c r="E5" s="49"/>
      <c r="F5" s="50"/>
      <c r="G5" s="10"/>
      <c r="H5" s="11"/>
      <c r="I5" s="11"/>
      <c r="J5" s="11"/>
      <c r="K5" s="11"/>
      <c r="L5" s="11"/>
      <c r="M5" s="11"/>
      <c r="N5" s="11"/>
      <c r="O5" s="11"/>
      <c r="P5" s="3"/>
      <c r="Q5" s="2"/>
    </row>
    <row r="6" spans="1:18">
      <c r="A6" s="49" t="s">
        <v>97</v>
      </c>
      <c r="B6" s="49"/>
      <c r="C6" s="49"/>
      <c r="D6" s="49"/>
      <c r="E6" s="49"/>
      <c r="F6" s="50"/>
      <c r="G6" s="10"/>
      <c r="H6" s="11"/>
      <c r="I6" s="11"/>
      <c r="J6" s="11"/>
      <c r="K6" s="11"/>
      <c r="L6" s="11"/>
      <c r="M6" s="11"/>
      <c r="N6" s="11"/>
      <c r="O6" s="11"/>
      <c r="P6" s="6" t="s">
        <v>76</v>
      </c>
      <c r="Q6" s="6">
        <f>COUNTIF('1. PLAN Invitation List'!D13:D215,"?*")</f>
        <v>0</v>
      </c>
    </row>
    <row r="7" spans="1:18">
      <c r="A7" s="49" t="s">
        <v>42</v>
      </c>
      <c r="B7" s="49"/>
      <c r="C7" s="49"/>
      <c r="D7" s="49"/>
      <c r="E7" s="49"/>
      <c r="F7" s="50"/>
      <c r="G7" s="10"/>
      <c r="H7" s="11"/>
      <c r="I7" s="11"/>
      <c r="J7" s="11"/>
      <c r="K7" s="11"/>
      <c r="L7" s="11"/>
      <c r="M7" s="11"/>
      <c r="N7" s="11"/>
      <c r="O7" s="11"/>
      <c r="P7" s="6" t="s">
        <v>77</v>
      </c>
      <c r="Q7" s="6">
        <f>COUNTIF(P13:P212,"YES")</f>
        <v>0</v>
      </c>
    </row>
    <row r="8" spans="1:18">
      <c r="A8" s="49" t="s">
        <v>39</v>
      </c>
      <c r="B8" s="49"/>
      <c r="C8" s="49"/>
      <c r="D8" s="49"/>
      <c r="E8" s="49"/>
      <c r="F8" s="50"/>
      <c r="G8" s="12"/>
      <c r="H8" s="13"/>
      <c r="I8" s="13"/>
      <c r="J8" s="13"/>
      <c r="K8" s="13"/>
      <c r="L8" s="13"/>
      <c r="M8" s="13"/>
      <c r="N8" s="13"/>
      <c r="O8" s="13"/>
      <c r="P8" s="6" t="s">
        <v>80</v>
      </c>
      <c r="Q8" s="6">
        <f>COUNTIF(Q13:Q213,"YES")</f>
        <v>0</v>
      </c>
    </row>
    <row r="9" spans="1:18" ht="30">
      <c r="A9" s="44" t="s">
        <v>59</v>
      </c>
      <c r="B9" s="45"/>
      <c r="C9" s="45"/>
      <c r="D9" s="45"/>
      <c r="E9" s="45"/>
      <c r="F9" s="45"/>
      <c r="G9" s="45"/>
      <c r="H9" s="45"/>
      <c r="I9" s="45"/>
      <c r="J9" s="45"/>
      <c r="K9" s="45"/>
      <c r="L9" s="45"/>
      <c r="M9" s="45"/>
      <c r="N9" s="45"/>
      <c r="O9" s="45"/>
      <c r="P9" s="45"/>
      <c r="Q9" s="46"/>
    </row>
    <row r="10" spans="1:18">
      <c r="A10" s="51"/>
      <c r="B10" s="52"/>
      <c r="C10" s="52"/>
      <c r="D10" s="52"/>
      <c r="E10" s="52"/>
      <c r="F10" s="52"/>
      <c r="G10" s="52"/>
      <c r="H10" s="52"/>
      <c r="I10" s="52"/>
      <c r="J10" s="52"/>
      <c r="K10" s="53"/>
      <c r="L10" s="32" t="s">
        <v>98</v>
      </c>
      <c r="M10" s="32"/>
      <c r="N10" s="32"/>
      <c r="O10" s="32"/>
      <c r="P10" s="63"/>
      <c r="Q10" s="64"/>
    </row>
    <row r="11" spans="1:18" ht="55.05" customHeight="1">
      <c r="A11" s="54"/>
      <c r="B11" s="55"/>
      <c r="C11" s="29" t="s">
        <v>62</v>
      </c>
      <c r="D11" s="30"/>
      <c r="E11" s="30"/>
      <c r="F11" s="30"/>
      <c r="G11" s="30"/>
      <c r="H11" s="30"/>
      <c r="I11" s="30"/>
      <c r="J11" s="30"/>
      <c r="K11" s="31"/>
      <c r="L11" s="33" t="s">
        <v>99</v>
      </c>
      <c r="M11" s="33"/>
      <c r="N11" s="33"/>
      <c r="O11" s="33"/>
      <c r="P11" s="8" t="s">
        <v>79</v>
      </c>
      <c r="Q11" s="62"/>
    </row>
    <row r="12" spans="1:18" ht="15.6">
      <c r="A12" s="56" t="s">
        <v>38</v>
      </c>
      <c r="B12" s="56" t="s">
        <v>56</v>
      </c>
      <c r="C12" s="59" t="s">
        <v>36</v>
      </c>
      <c r="D12" s="59" t="s">
        <v>34</v>
      </c>
      <c r="E12" s="59" t="s">
        <v>35</v>
      </c>
      <c r="F12" s="59" t="s">
        <v>37</v>
      </c>
      <c r="G12" s="59" t="s">
        <v>47</v>
      </c>
      <c r="H12" s="59" t="s">
        <v>46</v>
      </c>
      <c r="I12" s="59" t="s">
        <v>81</v>
      </c>
      <c r="J12" s="59" t="s">
        <v>82</v>
      </c>
      <c r="K12" s="59" t="s">
        <v>48</v>
      </c>
      <c r="L12" s="7" t="str">
        <f>'Dropdown Fields'!A2</f>
        <v>Age range</v>
      </c>
      <c r="M12" s="7" t="str">
        <f>'Dropdown Fields'!B2</f>
        <v>Gender</v>
      </c>
      <c r="N12" s="7" t="str">
        <f>'Dropdown Fields'!C2</f>
        <v>Sector</v>
      </c>
      <c r="O12" s="7" t="str">
        <f>'Dropdown Fields'!D2</f>
        <v>Stakeholder Group</v>
      </c>
      <c r="P12" s="60" t="s">
        <v>49</v>
      </c>
      <c r="Q12" s="61" t="s">
        <v>80</v>
      </c>
    </row>
    <row r="13" spans="1:18">
      <c r="A13" s="57">
        <v>1</v>
      </c>
      <c r="B13" s="57" t="str">
        <f>D13&amp;" "&amp;E13</f>
        <v xml:space="preserve"> </v>
      </c>
      <c r="C13" s="14"/>
      <c r="D13" s="14"/>
      <c r="E13" s="14"/>
      <c r="F13" s="14"/>
      <c r="G13" s="14"/>
      <c r="H13" s="14"/>
      <c r="I13" s="14"/>
      <c r="J13" s="14"/>
      <c r="K13" s="14"/>
      <c r="L13" s="14"/>
      <c r="M13" s="14"/>
      <c r="N13" s="14"/>
      <c r="O13" s="14"/>
      <c r="P13" s="15"/>
      <c r="Q13" s="9" t="str">
        <f>IF(COUNTIF('2. PLAN Discussion Groups'!$A$1:$J$212,$B13),"YES","NO")</f>
        <v>NO</v>
      </c>
    </row>
    <row r="14" spans="1:18" ht="15.6">
      <c r="A14" s="57">
        <v>2</v>
      </c>
      <c r="B14" s="57" t="str">
        <f t="shared" ref="B14:B77" si="0">D14&amp;" "&amp;E14</f>
        <v xml:space="preserve"> </v>
      </c>
      <c r="C14" s="14"/>
      <c r="D14" s="14"/>
      <c r="E14" s="14"/>
      <c r="F14" s="28"/>
      <c r="G14" s="14"/>
      <c r="H14" s="14"/>
      <c r="I14" s="14"/>
      <c r="J14" s="14"/>
      <c r="K14" s="14"/>
      <c r="L14" s="14"/>
      <c r="M14" s="14"/>
      <c r="N14" s="14"/>
      <c r="O14" s="14"/>
      <c r="P14" s="15"/>
      <c r="Q14" s="9" t="str">
        <f>IF(COUNTIF('2. PLAN Discussion Groups'!$A$1:$J$212,$B14),"YES","NO")</f>
        <v>NO</v>
      </c>
    </row>
    <row r="15" spans="1:18" ht="15.6">
      <c r="A15" s="57">
        <v>3</v>
      </c>
      <c r="B15" s="57" t="str">
        <f t="shared" si="0"/>
        <v xml:space="preserve"> </v>
      </c>
      <c r="C15" s="14"/>
      <c r="D15" s="14"/>
      <c r="E15" s="14"/>
      <c r="F15" s="28"/>
      <c r="G15" s="14"/>
      <c r="H15" s="14"/>
      <c r="I15" s="14"/>
      <c r="J15" s="14"/>
      <c r="K15" s="14"/>
      <c r="L15" s="14"/>
      <c r="M15" s="10"/>
      <c r="N15" s="14"/>
      <c r="O15" s="14"/>
      <c r="P15" s="15"/>
      <c r="Q15" s="9" t="str">
        <f>IF(COUNTIF('2. PLAN Discussion Groups'!$A$1:$J$212,$B15),"YES","NO")</f>
        <v>NO</v>
      </c>
    </row>
    <row r="16" spans="1:18">
      <c r="A16" s="57">
        <v>4</v>
      </c>
      <c r="B16" s="57" t="str">
        <f t="shared" si="0"/>
        <v xml:space="preserve"> </v>
      </c>
      <c r="C16" s="14"/>
      <c r="D16" s="14"/>
      <c r="E16" s="14"/>
      <c r="F16" s="14"/>
      <c r="G16" s="14"/>
      <c r="H16" s="14"/>
      <c r="I16" s="14"/>
      <c r="J16" s="14"/>
      <c r="K16" s="14"/>
      <c r="L16" s="14"/>
      <c r="M16" s="14"/>
      <c r="N16" s="14"/>
      <c r="O16" s="14"/>
      <c r="P16" s="15"/>
      <c r="Q16" s="9" t="str">
        <f>IF(COUNTIF('2. PLAN Discussion Groups'!$A$1:$J$212,$B16),"YES","NO")</f>
        <v>NO</v>
      </c>
      <c r="R16" s="4"/>
    </row>
    <row r="17" spans="1:17">
      <c r="A17" s="57">
        <v>5</v>
      </c>
      <c r="B17" s="57" t="str">
        <f t="shared" si="0"/>
        <v xml:space="preserve"> </v>
      </c>
      <c r="C17" s="14"/>
      <c r="D17" s="14"/>
      <c r="E17" s="14"/>
      <c r="F17" s="14"/>
      <c r="G17" s="14"/>
      <c r="H17" s="14"/>
      <c r="I17" s="14"/>
      <c r="J17" s="14"/>
      <c r="K17" s="14"/>
      <c r="L17" s="14"/>
      <c r="M17" s="14"/>
      <c r="N17" s="14"/>
      <c r="O17" s="14"/>
      <c r="P17" s="15"/>
      <c r="Q17" s="9" t="str">
        <f>IF(COUNTIF('2. PLAN Discussion Groups'!$A$1:$J$212,$B17),"YES","NO")</f>
        <v>NO</v>
      </c>
    </row>
    <row r="18" spans="1:17">
      <c r="A18" s="57">
        <v>6</v>
      </c>
      <c r="B18" s="57" t="str">
        <f t="shared" si="0"/>
        <v xml:space="preserve"> </v>
      </c>
      <c r="C18" s="14"/>
      <c r="D18" s="14"/>
      <c r="E18" s="14"/>
      <c r="F18" s="14"/>
      <c r="G18" s="15"/>
      <c r="H18" s="14"/>
      <c r="I18" s="14"/>
      <c r="J18" s="14"/>
      <c r="K18" s="14"/>
      <c r="L18" s="14"/>
      <c r="M18" s="14"/>
      <c r="N18" s="14"/>
      <c r="O18" s="14"/>
      <c r="P18" s="15"/>
      <c r="Q18" s="9" t="str">
        <f>IF(COUNTIF('2. PLAN Discussion Groups'!$A$1:$J$212,$B18),"YES","NO")</f>
        <v>NO</v>
      </c>
    </row>
    <row r="19" spans="1:17">
      <c r="A19" s="57">
        <v>7</v>
      </c>
      <c r="B19" s="57" t="str">
        <f t="shared" si="0"/>
        <v xml:space="preserve"> </v>
      </c>
      <c r="C19" s="14"/>
      <c r="D19" s="14"/>
      <c r="E19" s="14"/>
      <c r="F19" s="14"/>
      <c r="G19" s="14"/>
      <c r="H19" s="14"/>
      <c r="I19" s="14"/>
      <c r="J19" s="14"/>
      <c r="K19" s="14"/>
      <c r="L19" s="14"/>
      <c r="M19" s="14"/>
      <c r="N19" s="14"/>
      <c r="O19" s="14"/>
      <c r="P19" s="15"/>
      <c r="Q19" s="9" t="str">
        <f>IF(COUNTIF('2. PLAN Discussion Groups'!$A$1:$J$212,$B19),"YES","NO")</f>
        <v>NO</v>
      </c>
    </row>
    <row r="20" spans="1:17">
      <c r="A20" s="57">
        <v>8</v>
      </c>
      <c r="B20" s="57" t="str">
        <f t="shared" si="0"/>
        <v xml:space="preserve"> </v>
      </c>
      <c r="C20" s="14"/>
      <c r="D20" s="14"/>
      <c r="E20" s="14"/>
      <c r="F20" s="14"/>
      <c r="G20" s="14"/>
      <c r="H20" s="14"/>
      <c r="I20" s="14"/>
      <c r="J20" s="14"/>
      <c r="K20" s="14"/>
      <c r="L20" s="14"/>
      <c r="M20" s="14"/>
      <c r="N20" s="14"/>
      <c r="O20" s="14"/>
      <c r="P20" s="15"/>
      <c r="Q20" s="9" t="str">
        <f>IF(COUNTIF('2. PLAN Discussion Groups'!$A$1:$J$212,$B20),"YES","NO")</f>
        <v>NO</v>
      </c>
    </row>
    <row r="21" spans="1:17">
      <c r="A21" s="57">
        <v>9</v>
      </c>
      <c r="B21" s="57" t="str">
        <f t="shared" si="0"/>
        <v xml:space="preserve"> </v>
      </c>
      <c r="C21" s="14"/>
      <c r="D21" s="14"/>
      <c r="E21" s="14"/>
      <c r="F21" s="14"/>
      <c r="G21" s="14"/>
      <c r="H21" s="14"/>
      <c r="I21" s="14"/>
      <c r="J21" s="14"/>
      <c r="K21" s="14"/>
      <c r="L21" s="14"/>
      <c r="M21" s="14"/>
      <c r="N21" s="14"/>
      <c r="O21" s="14"/>
      <c r="P21" s="15"/>
      <c r="Q21" s="9" t="str">
        <f>IF(COUNTIF('2. PLAN Discussion Groups'!$A$1:$J$212,$B21),"YES","NO")</f>
        <v>NO</v>
      </c>
    </row>
    <row r="22" spans="1:17">
      <c r="A22" s="57">
        <v>10</v>
      </c>
      <c r="B22" s="57" t="str">
        <f t="shared" si="0"/>
        <v xml:space="preserve"> </v>
      </c>
      <c r="C22" s="14"/>
      <c r="D22" s="14"/>
      <c r="E22" s="14"/>
      <c r="F22" s="14"/>
      <c r="G22" s="14"/>
      <c r="H22" s="14"/>
      <c r="I22" s="14"/>
      <c r="J22" s="14"/>
      <c r="K22" s="14"/>
      <c r="L22" s="14"/>
      <c r="M22" s="14"/>
      <c r="N22" s="14"/>
      <c r="O22" s="14"/>
      <c r="P22" s="15"/>
      <c r="Q22" s="9" t="str">
        <f>IF(COUNTIF('2. PLAN Discussion Groups'!$A$1:$J$212,$B22),"YES","NO")</f>
        <v>NO</v>
      </c>
    </row>
    <row r="23" spans="1:17">
      <c r="A23" s="57">
        <v>11</v>
      </c>
      <c r="B23" s="57" t="str">
        <f t="shared" si="0"/>
        <v xml:space="preserve"> </v>
      </c>
      <c r="C23" s="14"/>
      <c r="D23" s="14"/>
      <c r="E23" s="14"/>
      <c r="F23" s="14"/>
      <c r="G23" s="14"/>
      <c r="H23" s="14"/>
      <c r="I23" s="14"/>
      <c r="J23" s="14"/>
      <c r="K23" s="14"/>
      <c r="L23" s="14"/>
      <c r="M23" s="14"/>
      <c r="N23" s="14"/>
      <c r="O23" s="14"/>
      <c r="P23" s="15"/>
      <c r="Q23" s="9" t="str">
        <f>IF(COUNTIF('2. PLAN Discussion Groups'!$A$1:$J$212,$B23),"YES","NO")</f>
        <v>NO</v>
      </c>
    </row>
    <row r="24" spans="1:17">
      <c r="A24" s="57">
        <v>12</v>
      </c>
      <c r="B24" s="57" t="str">
        <f t="shared" si="0"/>
        <v xml:space="preserve"> </v>
      </c>
      <c r="C24" s="14"/>
      <c r="D24" s="14"/>
      <c r="E24" s="14"/>
      <c r="F24" s="14"/>
      <c r="G24" s="14"/>
      <c r="H24" s="14"/>
      <c r="I24" s="14"/>
      <c r="J24" s="14"/>
      <c r="K24" s="14"/>
      <c r="L24" s="14"/>
      <c r="M24" s="14"/>
      <c r="N24" s="14"/>
      <c r="O24" s="14"/>
      <c r="P24" s="15"/>
      <c r="Q24" s="9" t="str">
        <f>IF(COUNTIF('2. PLAN Discussion Groups'!$A$1:$J$212,$B24),"YES","NO")</f>
        <v>NO</v>
      </c>
    </row>
    <row r="25" spans="1:17">
      <c r="A25" s="57">
        <v>13</v>
      </c>
      <c r="B25" s="57" t="str">
        <f t="shared" si="0"/>
        <v xml:space="preserve"> </v>
      </c>
      <c r="C25" s="14"/>
      <c r="D25" s="14"/>
      <c r="E25" s="14"/>
      <c r="F25" s="14"/>
      <c r="G25" s="14"/>
      <c r="H25" s="14"/>
      <c r="I25" s="14"/>
      <c r="J25" s="14"/>
      <c r="K25" s="14"/>
      <c r="L25" s="14"/>
      <c r="M25" s="14"/>
      <c r="N25" s="14"/>
      <c r="O25" s="14"/>
      <c r="P25" s="15"/>
      <c r="Q25" s="9" t="str">
        <f>IF(COUNTIF('2. PLAN Discussion Groups'!$A$1:$J$212,$B25),"YES","NO")</f>
        <v>NO</v>
      </c>
    </row>
    <row r="26" spans="1:17">
      <c r="A26" s="57">
        <v>14</v>
      </c>
      <c r="B26" s="57" t="str">
        <f t="shared" si="0"/>
        <v xml:space="preserve"> </v>
      </c>
      <c r="C26" s="14"/>
      <c r="D26" s="14"/>
      <c r="E26" s="14"/>
      <c r="F26" s="14"/>
      <c r="G26" s="14"/>
      <c r="H26" s="14"/>
      <c r="I26" s="14"/>
      <c r="J26" s="14"/>
      <c r="K26" s="14"/>
      <c r="L26" s="14"/>
      <c r="M26" s="14"/>
      <c r="N26" s="14"/>
      <c r="O26" s="14"/>
      <c r="P26" s="15"/>
      <c r="Q26" s="9" t="str">
        <f>IF(COUNTIF('2. PLAN Discussion Groups'!$A$1:$J$212,$B26),"YES","NO")</f>
        <v>NO</v>
      </c>
    </row>
    <row r="27" spans="1:17">
      <c r="A27" s="57">
        <v>15</v>
      </c>
      <c r="B27" s="57" t="str">
        <f t="shared" si="0"/>
        <v xml:space="preserve"> </v>
      </c>
      <c r="C27" s="14"/>
      <c r="D27" s="14"/>
      <c r="E27" s="14"/>
      <c r="F27" s="14"/>
      <c r="G27" s="14"/>
      <c r="H27" s="14"/>
      <c r="I27" s="14"/>
      <c r="J27" s="14"/>
      <c r="K27" s="14"/>
      <c r="L27" s="14"/>
      <c r="M27" s="14"/>
      <c r="N27" s="14"/>
      <c r="O27" s="14"/>
      <c r="P27" s="15"/>
      <c r="Q27" s="9" t="str">
        <f>IF(COUNTIF('2. PLAN Discussion Groups'!$A$1:$J$212,$B27),"YES","NO")</f>
        <v>NO</v>
      </c>
    </row>
    <row r="28" spans="1:17">
      <c r="A28" s="57">
        <v>16</v>
      </c>
      <c r="B28" s="57" t="str">
        <f t="shared" si="0"/>
        <v xml:space="preserve"> </v>
      </c>
      <c r="C28" s="14"/>
      <c r="D28" s="14"/>
      <c r="E28" s="14"/>
      <c r="F28" s="14"/>
      <c r="G28" s="14"/>
      <c r="H28" s="14"/>
      <c r="I28" s="14"/>
      <c r="J28" s="14"/>
      <c r="K28" s="14"/>
      <c r="L28" s="14"/>
      <c r="M28" s="14"/>
      <c r="N28" s="14"/>
      <c r="O28" s="14"/>
      <c r="P28" s="15"/>
      <c r="Q28" s="9" t="str">
        <f>IF(COUNTIF('2. PLAN Discussion Groups'!$A$1:$J$212,$B28),"YES","NO")</f>
        <v>NO</v>
      </c>
    </row>
    <row r="29" spans="1:17">
      <c r="A29" s="57">
        <v>17</v>
      </c>
      <c r="B29" s="57" t="str">
        <f t="shared" si="0"/>
        <v xml:space="preserve"> </v>
      </c>
      <c r="C29" s="14"/>
      <c r="D29" s="14"/>
      <c r="E29" s="14"/>
      <c r="F29" s="14"/>
      <c r="G29" s="14"/>
      <c r="H29" s="14"/>
      <c r="I29" s="14"/>
      <c r="J29" s="14"/>
      <c r="K29" s="14"/>
      <c r="L29" s="14"/>
      <c r="M29" s="14"/>
      <c r="N29" s="14"/>
      <c r="O29" s="14"/>
      <c r="P29" s="15"/>
      <c r="Q29" s="9" t="str">
        <f>IF(COUNTIF('2. PLAN Discussion Groups'!$A$1:$J$212,$B29),"YES","NO")</f>
        <v>NO</v>
      </c>
    </row>
    <row r="30" spans="1:17">
      <c r="A30" s="57">
        <v>18</v>
      </c>
      <c r="B30" s="57" t="str">
        <f t="shared" si="0"/>
        <v xml:space="preserve"> </v>
      </c>
      <c r="C30" s="14"/>
      <c r="D30" s="14"/>
      <c r="E30" s="14"/>
      <c r="F30" s="14"/>
      <c r="G30" s="14"/>
      <c r="H30" s="14"/>
      <c r="I30" s="14"/>
      <c r="J30" s="14"/>
      <c r="K30" s="14"/>
      <c r="L30" s="14"/>
      <c r="M30" s="14"/>
      <c r="N30" s="14"/>
      <c r="O30" s="14"/>
      <c r="P30" s="15"/>
      <c r="Q30" s="9" t="str">
        <f>IF(COUNTIF('2. PLAN Discussion Groups'!$A$1:$J$212,$B30),"YES","NO")</f>
        <v>NO</v>
      </c>
    </row>
    <row r="31" spans="1:17">
      <c r="A31" s="57">
        <v>19</v>
      </c>
      <c r="B31" s="57" t="str">
        <f t="shared" si="0"/>
        <v xml:space="preserve"> </v>
      </c>
      <c r="C31" s="14"/>
      <c r="D31" s="14"/>
      <c r="E31" s="14"/>
      <c r="F31" s="14"/>
      <c r="G31" s="14"/>
      <c r="H31" s="14"/>
      <c r="I31" s="14"/>
      <c r="J31" s="14"/>
      <c r="K31" s="14"/>
      <c r="L31" s="14"/>
      <c r="M31" s="14"/>
      <c r="N31" s="14"/>
      <c r="O31" s="14"/>
      <c r="P31" s="15"/>
      <c r="Q31" s="9" t="str">
        <f>IF(COUNTIF('2. PLAN Discussion Groups'!$A$1:$J$212,$B31),"YES","NO")</f>
        <v>NO</v>
      </c>
    </row>
    <row r="32" spans="1:17">
      <c r="A32" s="57">
        <v>20</v>
      </c>
      <c r="B32" s="57" t="str">
        <f t="shared" si="0"/>
        <v xml:space="preserve"> </v>
      </c>
      <c r="C32" s="14"/>
      <c r="D32" s="14"/>
      <c r="E32" s="14"/>
      <c r="F32" s="14"/>
      <c r="G32" s="14"/>
      <c r="H32" s="14"/>
      <c r="I32" s="14"/>
      <c r="J32" s="14"/>
      <c r="K32" s="14"/>
      <c r="L32" s="14"/>
      <c r="M32" s="14"/>
      <c r="N32" s="14"/>
      <c r="O32" s="14"/>
      <c r="P32" s="15"/>
      <c r="Q32" s="9" t="str">
        <f>IF(COUNTIF('2. PLAN Discussion Groups'!$A$1:$J$212,$B32),"YES","NO")</f>
        <v>NO</v>
      </c>
    </row>
    <row r="33" spans="1:17">
      <c r="A33" s="57">
        <v>21</v>
      </c>
      <c r="B33" s="57" t="str">
        <f t="shared" si="0"/>
        <v xml:space="preserve"> </v>
      </c>
      <c r="C33" s="14"/>
      <c r="D33" s="14"/>
      <c r="E33" s="14"/>
      <c r="F33" s="14"/>
      <c r="G33" s="14"/>
      <c r="H33" s="14"/>
      <c r="I33" s="14"/>
      <c r="J33" s="14"/>
      <c r="K33" s="14"/>
      <c r="L33" s="14"/>
      <c r="M33" s="14"/>
      <c r="N33" s="14"/>
      <c r="O33" s="14"/>
      <c r="P33" s="15"/>
      <c r="Q33" s="9" t="str">
        <f>IF(COUNTIF('2. PLAN Discussion Groups'!$A$1:$J$212,$B33),"YES","NO")</f>
        <v>NO</v>
      </c>
    </row>
    <row r="34" spans="1:17">
      <c r="A34" s="57">
        <v>22</v>
      </c>
      <c r="B34" s="57" t="str">
        <f t="shared" si="0"/>
        <v xml:space="preserve"> </v>
      </c>
      <c r="C34" s="14"/>
      <c r="D34" s="14"/>
      <c r="E34" s="14"/>
      <c r="F34" s="14"/>
      <c r="G34" s="14"/>
      <c r="H34" s="14"/>
      <c r="I34" s="14"/>
      <c r="J34" s="14"/>
      <c r="K34" s="14"/>
      <c r="L34" s="14"/>
      <c r="M34" s="14"/>
      <c r="N34" s="14"/>
      <c r="O34" s="14"/>
      <c r="P34" s="15"/>
      <c r="Q34" s="9" t="str">
        <f>IF(COUNTIF('2. PLAN Discussion Groups'!$A$1:$J$212,$B34),"YES","NO")</f>
        <v>NO</v>
      </c>
    </row>
    <row r="35" spans="1:17">
      <c r="A35" s="57">
        <v>23</v>
      </c>
      <c r="B35" s="57" t="str">
        <f t="shared" si="0"/>
        <v xml:space="preserve"> </v>
      </c>
      <c r="C35" s="14"/>
      <c r="D35" s="14"/>
      <c r="E35" s="14"/>
      <c r="F35" s="14"/>
      <c r="G35" s="14"/>
      <c r="H35" s="14"/>
      <c r="I35" s="14"/>
      <c r="J35" s="14"/>
      <c r="K35" s="14"/>
      <c r="L35" s="14"/>
      <c r="M35" s="14"/>
      <c r="N35" s="14"/>
      <c r="O35" s="14"/>
      <c r="P35" s="15"/>
      <c r="Q35" s="9" t="str">
        <f>IF(COUNTIF('2. PLAN Discussion Groups'!$A$1:$J$212,$B35),"YES","NO")</f>
        <v>NO</v>
      </c>
    </row>
    <row r="36" spans="1:17">
      <c r="A36" s="57">
        <v>24</v>
      </c>
      <c r="B36" s="57" t="str">
        <f t="shared" si="0"/>
        <v xml:space="preserve"> </v>
      </c>
      <c r="C36" s="14"/>
      <c r="D36" s="14"/>
      <c r="E36" s="14"/>
      <c r="F36" s="14"/>
      <c r="G36" s="14"/>
      <c r="H36" s="14"/>
      <c r="I36" s="14"/>
      <c r="J36" s="14"/>
      <c r="K36" s="14"/>
      <c r="L36" s="14"/>
      <c r="M36" s="14"/>
      <c r="N36" s="14"/>
      <c r="O36" s="14"/>
      <c r="P36" s="15"/>
      <c r="Q36" s="9" t="str">
        <f>IF(COUNTIF('2. PLAN Discussion Groups'!$A$1:$J$212,$B36),"YES","NO")</f>
        <v>NO</v>
      </c>
    </row>
    <row r="37" spans="1:17">
      <c r="A37" s="57">
        <v>25</v>
      </c>
      <c r="B37" s="57" t="str">
        <f t="shared" si="0"/>
        <v xml:space="preserve"> </v>
      </c>
      <c r="C37" s="14"/>
      <c r="D37" s="14"/>
      <c r="E37" s="14"/>
      <c r="F37" s="14"/>
      <c r="G37" s="14"/>
      <c r="H37" s="14"/>
      <c r="I37" s="14"/>
      <c r="J37" s="14"/>
      <c r="K37" s="14"/>
      <c r="L37" s="14"/>
      <c r="M37" s="14"/>
      <c r="N37" s="14"/>
      <c r="O37" s="14"/>
      <c r="P37" s="15"/>
      <c r="Q37" s="9" t="str">
        <f>IF(COUNTIF('2. PLAN Discussion Groups'!$A$1:$J$212,$B37),"YES","NO")</f>
        <v>NO</v>
      </c>
    </row>
    <row r="38" spans="1:17">
      <c r="A38" s="57">
        <v>26</v>
      </c>
      <c r="B38" s="57" t="str">
        <f t="shared" si="0"/>
        <v xml:space="preserve"> </v>
      </c>
      <c r="C38" s="14"/>
      <c r="D38" s="14"/>
      <c r="E38" s="14"/>
      <c r="F38" s="14"/>
      <c r="G38" s="14"/>
      <c r="H38" s="14"/>
      <c r="I38" s="14"/>
      <c r="J38" s="14"/>
      <c r="K38" s="14"/>
      <c r="L38" s="14"/>
      <c r="M38" s="14"/>
      <c r="N38" s="14"/>
      <c r="O38" s="14"/>
      <c r="P38" s="15"/>
      <c r="Q38" s="9" t="str">
        <f>IF(COUNTIF('2. PLAN Discussion Groups'!$A$1:$J$212,$B38),"YES","NO")</f>
        <v>NO</v>
      </c>
    </row>
    <row r="39" spans="1:17">
      <c r="A39" s="57">
        <v>27</v>
      </c>
      <c r="B39" s="57" t="str">
        <f t="shared" si="0"/>
        <v xml:space="preserve"> </v>
      </c>
      <c r="C39" s="14"/>
      <c r="D39" s="14"/>
      <c r="E39" s="14"/>
      <c r="F39" s="14"/>
      <c r="G39" s="14"/>
      <c r="H39" s="14"/>
      <c r="I39" s="14"/>
      <c r="J39" s="14"/>
      <c r="K39" s="14"/>
      <c r="L39" s="14"/>
      <c r="M39" s="14"/>
      <c r="N39" s="14"/>
      <c r="O39" s="14"/>
      <c r="P39" s="15"/>
      <c r="Q39" s="9" t="str">
        <f>IF(COUNTIF('2. PLAN Discussion Groups'!$A$1:$J$212,$B39),"YES","NO")</f>
        <v>NO</v>
      </c>
    </row>
    <row r="40" spans="1:17">
      <c r="A40" s="57">
        <v>28</v>
      </c>
      <c r="B40" s="57" t="str">
        <f t="shared" si="0"/>
        <v xml:space="preserve"> </v>
      </c>
      <c r="C40" s="14"/>
      <c r="D40" s="14"/>
      <c r="E40" s="14"/>
      <c r="F40" s="14"/>
      <c r="G40" s="14"/>
      <c r="H40" s="14"/>
      <c r="I40" s="14"/>
      <c r="J40" s="14"/>
      <c r="K40" s="14"/>
      <c r="L40" s="14"/>
      <c r="M40" s="14"/>
      <c r="N40" s="14"/>
      <c r="O40" s="14"/>
      <c r="P40" s="15"/>
      <c r="Q40" s="9" t="str">
        <f>IF(COUNTIF('2. PLAN Discussion Groups'!$A$1:$J$212,$B40),"YES","NO")</f>
        <v>NO</v>
      </c>
    </row>
    <row r="41" spans="1:17">
      <c r="A41" s="57">
        <v>29</v>
      </c>
      <c r="B41" s="57" t="str">
        <f t="shared" si="0"/>
        <v xml:space="preserve"> </v>
      </c>
      <c r="C41" s="14"/>
      <c r="D41" s="14"/>
      <c r="E41" s="14"/>
      <c r="F41" s="14"/>
      <c r="G41" s="14"/>
      <c r="H41" s="14"/>
      <c r="I41" s="14"/>
      <c r="J41" s="14"/>
      <c r="K41" s="14"/>
      <c r="L41" s="14"/>
      <c r="M41" s="14"/>
      <c r="N41" s="14"/>
      <c r="O41" s="14"/>
      <c r="P41" s="15"/>
      <c r="Q41" s="9" t="str">
        <f>IF(COUNTIF('2. PLAN Discussion Groups'!$A$1:$J$212,$B41),"YES","NO")</f>
        <v>NO</v>
      </c>
    </row>
    <row r="42" spans="1:17">
      <c r="A42" s="57">
        <v>30</v>
      </c>
      <c r="B42" s="57" t="str">
        <f t="shared" si="0"/>
        <v xml:space="preserve"> </v>
      </c>
      <c r="C42" s="14"/>
      <c r="D42" s="14"/>
      <c r="E42" s="14"/>
      <c r="F42" s="14"/>
      <c r="G42" s="14"/>
      <c r="H42" s="14"/>
      <c r="I42" s="14"/>
      <c r="J42" s="14"/>
      <c r="K42" s="14"/>
      <c r="L42" s="14"/>
      <c r="M42" s="14"/>
      <c r="N42" s="14"/>
      <c r="O42" s="14"/>
      <c r="P42" s="15"/>
      <c r="Q42" s="9" t="str">
        <f>IF(COUNTIF('2. PLAN Discussion Groups'!$A$1:$J$212,$B42),"YES","NO")</f>
        <v>NO</v>
      </c>
    </row>
    <row r="43" spans="1:17">
      <c r="A43" s="57">
        <v>31</v>
      </c>
      <c r="B43" s="57" t="str">
        <f t="shared" si="0"/>
        <v xml:space="preserve"> </v>
      </c>
      <c r="C43" s="14"/>
      <c r="D43" s="14"/>
      <c r="E43" s="14"/>
      <c r="F43" s="14"/>
      <c r="G43" s="14"/>
      <c r="H43" s="14"/>
      <c r="I43" s="14"/>
      <c r="J43" s="14"/>
      <c r="K43" s="14"/>
      <c r="L43" s="14"/>
      <c r="M43" s="14"/>
      <c r="N43" s="14"/>
      <c r="O43" s="14"/>
      <c r="P43" s="15"/>
      <c r="Q43" s="9" t="str">
        <f>IF(COUNTIF('2. PLAN Discussion Groups'!$A$1:$J$212,$B43),"YES","NO")</f>
        <v>NO</v>
      </c>
    </row>
    <row r="44" spans="1:17">
      <c r="A44" s="57">
        <v>32</v>
      </c>
      <c r="B44" s="57" t="str">
        <f t="shared" si="0"/>
        <v xml:space="preserve"> </v>
      </c>
      <c r="C44" s="14"/>
      <c r="D44" s="14"/>
      <c r="E44" s="14"/>
      <c r="F44" s="14"/>
      <c r="G44" s="14"/>
      <c r="H44" s="14"/>
      <c r="I44" s="14"/>
      <c r="J44" s="14"/>
      <c r="K44" s="14"/>
      <c r="L44" s="14"/>
      <c r="M44" s="14"/>
      <c r="N44" s="14"/>
      <c r="O44" s="14"/>
      <c r="P44" s="15"/>
      <c r="Q44" s="9" t="str">
        <f>IF(COUNTIF('2. PLAN Discussion Groups'!$A$1:$J$212,$B44),"YES","NO")</f>
        <v>NO</v>
      </c>
    </row>
    <row r="45" spans="1:17">
      <c r="A45" s="57">
        <v>33</v>
      </c>
      <c r="B45" s="57" t="str">
        <f t="shared" si="0"/>
        <v xml:space="preserve"> </v>
      </c>
      <c r="C45" s="14"/>
      <c r="D45" s="14"/>
      <c r="E45" s="14"/>
      <c r="F45" s="14"/>
      <c r="G45" s="14"/>
      <c r="H45" s="14"/>
      <c r="I45" s="14"/>
      <c r="J45" s="14"/>
      <c r="K45" s="14"/>
      <c r="L45" s="14"/>
      <c r="M45" s="14"/>
      <c r="N45" s="14"/>
      <c r="O45" s="14"/>
      <c r="P45" s="15"/>
      <c r="Q45" s="9" t="str">
        <f>IF(COUNTIF('2. PLAN Discussion Groups'!$A$1:$J$212,$B45),"YES","NO")</f>
        <v>NO</v>
      </c>
    </row>
    <row r="46" spans="1:17">
      <c r="A46" s="57">
        <v>34</v>
      </c>
      <c r="B46" s="57" t="str">
        <f t="shared" si="0"/>
        <v xml:space="preserve"> </v>
      </c>
      <c r="C46" s="14"/>
      <c r="D46" s="14"/>
      <c r="E46" s="14"/>
      <c r="F46" s="14"/>
      <c r="G46" s="14"/>
      <c r="H46" s="14"/>
      <c r="I46" s="14"/>
      <c r="J46" s="14"/>
      <c r="K46" s="14"/>
      <c r="L46" s="14"/>
      <c r="M46" s="14"/>
      <c r="N46" s="14"/>
      <c r="O46" s="14"/>
      <c r="P46" s="15"/>
      <c r="Q46" s="9" t="str">
        <f>IF(COUNTIF('2. PLAN Discussion Groups'!$A$1:$J$212,$B46),"YES","NO")</f>
        <v>NO</v>
      </c>
    </row>
    <row r="47" spans="1:17">
      <c r="A47" s="57">
        <v>35</v>
      </c>
      <c r="B47" s="57" t="str">
        <f t="shared" si="0"/>
        <v xml:space="preserve"> </v>
      </c>
      <c r="C47" s="14"/>
      <c r="D47" s="14"/>
      <c r="E47" s="14"/>
      <c r="F47" s="14"/>
      <c r="G47" s="14"/>
      <c r="H47" s="14"/>
      <c r="I47" s="14"/>
      <c r="J47" s="14"/>
      <c r="K47" s="14"/>
      <c r="L47" s="14"/>
      <c r="M47" s="14"/>
      <c r="N47" s="14"/>
      <c r="O47" s="14"/>
      <c r="P47" s="15"/>
      <c r="Q47" s="9" t="str">
        <f>IF(COUNTIF('2. PLAN Discussion Groups'!$A$1:$J$212,$B47),"YES","NO")</f>
        <v>NO</v>
      </c>
    </row>
    <row r="48" spans="1:17">
      <c r="A48" s="57">
        <v>36</v>
      </c>
      <c r="B48" s="57" t="str">
        <f t="shared" si="0"/>
        <v xml:space="preserve"> </v>
      </c>
      <c r="C48" s="14"/>
      <c r="D48" s="14"/>
      <c r="E48" s="14"/>
      <c r="F48" s="14"/>
      <c r="G48" s="14"/>
      <c r="H48" s="14"/>
      <c r="I48" s="14"/>
      <c r="J48" s="14"/>
      <c r="K48" s="14"/>
      <c r="L48" s="14"/>
      <c r="M48" s="14"/>
      <c r="N48" s="14"/>
      <c r="O48" s="14"/>
      <c r="P48" s="15"/>
      <c r="Q48" s="9" t="str">
        <f>IF(COUNTIF('2. PLAN Discussion Groups'!$A$1:$J$212,$B48),"YES","NO")</f>
        <v>NO</v>
      </c>
    </row>
    <row r="49" spans="1:17">
      <c r="A49" s="57">
        <v>37</v>
      </c>
      <c r="B49" s="57" t="str">
        <f t="shared" si="0"/>
        <v xml:space="preserve"> </v>
      </c>
      <c r="C49" s="14"/>
      <c r="D49" s="14"/>
      <c r="E49" s="14"/>
      <c r="F49" s="14"/>
      <c r="G49" s="14"/>
      <c r="H49" s="14"/>
      <c r="I49" s="14"/>
      <c r="J49" s="14"/>
      <c r="K49" s="14"/>
      <c r="L49" s="14"/>
      <c r="M49" s="14"/>
      <c r="N49" s="14"/>
      <c r="O49" s="14"/>
      <c r="P49" s="15"/>
      <c r="Q49" s="9" t="str">
        <f>IF(COUNTIF('2. PLAN Discussion Groups'!$A$1:$J$212,$B49),"YES","NO")</f>
        <v>NO</v>
      </c>
    </row>
    <row r="50" spans="1:17">
      <c r="A50" s="57">
        <v>38</v>
      </c>
      <c r="B50" s="57" t="str">
        <f t="shared" si="0"/>
        <v xml:space="preserve"> </v>
      </c>
      <c r="C50" s="14"/>
      <c r="D50" s="14"/>
      <c r="E50" s="14"/>
      <c r="F50" s="14"/>
      <c r="G50" s="14"/>
      <c r="H50" s="14"/>
      <c r="I50" s="14"/>
      <c r="J50" s="14"/>
      <c r="K50" s="14"/>
      <c r="L50" s="14"/>
      <c r="M50" s="14"/>
      <c r="N50" s="14"/>
      <c r="O50" s="14"/>
      <c r="P50" s="15"/>
      <c r="Q50" s="9" t="str">
        <f>IF(COUNTIF('2. PLAN Discussion Groups'!$A$1:$J$212,$B50),"YES","NO")</f>
        <v>NO</v>
      </c>
    </row>
    <row r="51" spans="1:17">
      <c r="A51" s="57">
        <v>39</v>
      </c>
      <c r="B51" s="57" t="str">
        <f t="shared" si="0"/>
        <v xml:space="preserve"> </v>
      </c>
      <c r="C51" s="14"/>
      <c r="D51" s="14"/>
      <c r="E51" s="14"/>
      <c r="F51" s="14"/>
      <c r="G51" s="14"/>
      <c r="H51" s="14"/>
      <c r="I51" s="14"/>
      <c r="J51" s="14"/>
      <c r="K51" s="14"/>
      <c r="L51" s="14"/>
      <c r="M51" s="14"/>
      <c r="N51" s="14"/>
      <c r="O51" s="14"/>
      <c r="P51" s="15"/>
      <c r="Q51" s="9" t="str">
        <f>IF(COUNTIF('2. PLAN Discussion Groups'!$A$1:$J$212,$B51),"YES","NO")</f>
        <v>NO</v>
      </c>
    </row>
    <row r="52" spans="1:17">
      <c r="A52" s="57">
        <v>40</v>
      </c>
      <c r="B52" s="57" t="str">
        <f t="shared" si="0"/>
        <v xml:space="preserve"> </v>
      </c>
      <c r="C52" s="14"/>
      <c r="D52" s="14"/>
      <c r="E52" s="14"/>
      <c r="F52" s="14"/>
      <c r="G52" s="14"/>
      <c r="H52" s="14"/>
      <c r="I52" s="14"/>
      <c r="J52" s="14"/>
      <c r="K52" s="14"/>
      <c r="L52" s="14"/>
      <c r="M52" s="14"/>
      <c r="N52" s="14"/>
      <c r="O52" s="14"/>
      <c r="P52" s="15"/>
      <c r="Q52" s="9" t="str">
        <f>IF(COUNTIF('2. PLAN Discussion Groups'!$A$1:$J$212,$B52),"YES","NO")</f>
        <v>NO</v>
      </c>
    </row>
    <row r="53" spans="1:17">
      <c r="A53" s="57">
        <v>41</v>
      </c>
      <c r="B53" s="57" t="str">
        <f t="shared" si="0"/>
        <v xml:space="preserve"> </v>
      </c>
      <c r="C53" s="14"/>
      <c r="D53" s="14"/>
      <c r="E53" s="14"/>
      <c r="F53" s="14"/>
      <c r="G53" s="14"/>
      <c r="H53" s="14"/>
      <c r="I53" s="14"/>
      <c r="J53" s="14"/>
      <c r="K53" s="14"/>
      <c r="L53" s="14"/>
      <c r="M53" s="14"/>
      <c r="N53" s="14"/>
      <c r="O53" s="14"/>
      <c r="P53" s="15"/>
      <c r="Q53" s="9" t="str">
        <f>IF(COUNTIF('2. PLAN Discussion Groups'!$A$1:$J$212,$B53),"YES","NO")</f>
        <v>NO</v>
      </c>
    </row>
    <row r="54" spans="1:17">
      <c r="A54" s="57">
        <v>42</v>
      </c>
      <c r="B54" s="57" t="str">
        <f t="shared" si="0"/>
        <v xml:space="preserve"> </v>
      </c>
      <c r="C54" s="14"/>
      <c r="D54" s="14"/>
      <c r="E54" s="14"/>
      <c r="F54" s="14"/>
      <c r="G54" s="14"/>
      <c r="H54" s="14"/>
      <c r="I54" s="14"/>
      <c r="J54" s="14"/>
      <c r="K54" s="14"/>
      <c r="L54" s="14"/>
      <c r="M54" s="14"/>
      <c r="N54" s="14"/>
      <c r="O54" s="14"/>
      <c r="P54" s="15"/>
      <c r="Q54" s="9" t="str">
        <f>IF(COUNTIF('2. PLAN Discussion Groups'!$A$1:$J$212,$B54),"YES","NO")</f>
        <v>NO</v>
      </c>
    </row>
    <row r="55" spans="1:17">
      <c r="A55" s="57">
        <v>43</v>
      </c>
      <c r="B55" s="57" t="str">
        <f t="shared" si="0"/>
        <v xml:space="preserve"> </v>
      </c>
      <c r="C55" s="14"/>
      <c r="D55" s="14"/>
      <c r="E55" s="14"/>
      <c r="F55" s="14"/>
      <c r="G55" s="14"/>
      <c r="H55" s="14"/>
      <c r="I55" s="14"/>
      <c r="J55" s="14"/>
      <c r="K55" s="14"/>
      <c r="L55" s="14"/>
      <c r="M55" s="14"/>
      <c r="N55" s="14"/>
      <c r="O55" s="14"/>
      <c r="P55" s="15"/>
      <c r="Q55" s="9" t="str">
        <f>IF(COUNTIF('2. PLAN Discussion Groups'!$A$1:$J$212,$B55),"YES","NO")</f>
        <v>NO</v>
      </c>
    </row>
    <row r="56" spans="1:17">
      <c r="A56" s="57">
        <v>44</v>
      </c>
      <c r="B56" s="57" t="str">
        <f t="shared" si="0"/>
        <v xml:space="preserve"> </v>
      </c>
      <c r="C56" s="14"/>
      <c r="D56" s="14"/>
      <c r="E56" s="14"/>
      <c r="F56" s="14"/>
      <c r="G56" s="14"/>
      <c r="H56" s="14"/>
      <c r="I56" s="14"/>
      <c r="J56" s="14"/>
      <c r="K56" s="14"/>
      <c r="L56" s="14"/>
      <c r="M56" s="14"/>
      <c r="N56" s="14"/>
      <c r="O56" s="14"/>
      <c r="P56" s="15"/>
      <c r="Q56" s="9" t="str">
        <f>IF(COUNTIF('2. PLAN Discussion Groups'!$A$1:$J$212,$B56),"YES","NO")</f>
        <v>NO</v>
      </c>
    </row>
    <row r="57" spans="1:17">
      <c r="A57" s="57">
        <v>45</v>
      </c>
      <c r="B57" s="57" t="str">
        <f t="shared" si="0"/>
        <v xml:space="preserve"> </v>
      </c>
      <c r="C57" s="14"/>
      <c r="D57" s="14"/>
      <c r="E57" s="14"/>
      <c r="F57" s="14"/>
      <c r="G57" s="14"/>
      <c r="H57" s="14"/>
      <c r="I57" s="14"/>
      <c r="J57" s="14"/>
      <c r="K57" s="14"/>
      <c r="L57" s="14"/>
      <c r="M57" s="14"/>
      <c r="N57" s="14"/>
      <c r="O57" s="14"/>
      <c r="P57" s="15"/>
      <c r="Q57" s="9" t="str">
        <f>IF(COUNTIF('2. PLAN Discussion Groups'!$A$1:$J$212,$B57),"YES","NO")</f>
        <v>NO</v>
      </c>
    </row>
    <row r="58" spans="1:17">
      <c r="A58" s="57">
        <v>46</v>
      </c>
      <c r="B58" s="57" t="str">
        <f t="shared" si="0"/>
        <v xml:space="preserve"> </v>
      </c>
      <c r="C58" s="14"/>
      <c r="D58" s="14"/>
      <c r="E58" s="14"/>
      <c r="F58" s="14"/>
      <c r="G58" s="14"/>
      <c r="H58" s="14"/>
      <c r="I58" s="14"/>
      <c r="J58" s="14"/>
      <c r="K58" s="14"/>
      <c r="L58" s="14"/>
      <c r="M58" s="14"/>
      <c r="N58" s="14"/>
      <c r="O58" s="14"/>
      <c r="P58" s="15"/>
      <c r="Q58" s="9" t="str">
        <f>IF(COUNTIF('2. PLAN Discussion Groups'!$A$1:$J$212,$B58),"YES","NO")</f>
        <v>NO</v>
      </c>
    </row>
    <row r="59" spans="1:17">
      <c r="A59" s="57">
        <v>47</v>
      </c>
      <c r="B59" s="57" t="str">
        <f t="shared" si="0"/>
        <v xml:space="preserve"> </v>
      </c>
      <c r="C59" s="14"/>
      <c r="D59" s="14"/>
      <c r="E59" s="14"/>
      <c r="F59" s="14"/>
      <c r="G59" s="14"/>
      <c r="H59" s="14"/>
      <c r="I59" s="14"/>
      <c r="J59" s="14"/>
      <c r="K59" s="14"/>
      <c r="L59" s="14"/>
      <c r="M59" s="14"/>
      <c r="N59" s="14"/>
      <c r="O59" s="14"/>
      <c r="P59" s="15"/>
      <c r="Q59" s="9" t="str">
        <f>IF(COUNTIF('2. PLAN Discussion Groups'!$A$1:$J$212,$B59),"YES","NO")</f>
        <v>NO</v>
      </c>
    </row>
    <row r="60" spans="1:17">
      <c r="A60" s="57">
        <v>48</v>
      </c>
      <c r="B60" s="57" t="str">
        <f t="shared" si="0"/>
        <v xml:space="preserve"> </v>
      </c>
      <c r="C60" s="14"/>
      <c r="D60" s="14"/>
      <c r="E60" s="14"/>
      <c r="F60" s="14"/>
      <c r="G60" s="14"/>
      <c r="H60" s="14"/>
      <c r="I60" s="14"/>
      <c r="J60" s="14"/>
      <c r="K60" s="14"/>
      <c r="L60" s="14"/>
      <c r="M60" s="14"/>
      <c r="N60" s="14"/>
      <c r="O60" s="14"/>
      <c r="P60" s="15"/>
      <c r="Q60" s="9" t="str">
        <f>IF(COUNTIF('2. PLAN Discussion Groups'!$A$1:$J$212,$B60),"YES","NO")</f>
        <v>NO</v>
      </c>
    </row>
    <row r="61" spans="1:17">
      <c r="A61" s="57">
        <v>49</v>
      </c>
      <c r="B61" s="57" t="str">
        <f t="shared" si="0"/>
        <v xml:space="preserve"> </v>
      </c>
      <c r="C61" s="14"/>
      <c r="D61" s="14"/>
      <c r="E61" s="14"/>
      <c r="F61" s="14"/>
      <c r="G61" s="14"/>
      <c r="H61" s="14"/>
      <c r="I61" s="14"/>
      <c r="J61" s="14"/>
      <c r="K61" s="14"/>
      <c r="L61" s="14"/>
      <c r="M61" s="14"/>
      <c r="N61" s="14"/>
      <c r="O61" s="14"/>
      <c r="P61" s="15"/>
      <c r="Q61" s="9" t="str">
        <f>IF(COUNTIF('2. PLAN Discussion Groups'!$A$1:$J$212,$B61),"YES","NO")</f>
        <v>NO</v>
      </c>
    </row>
    <row r="62" spans="1:17">
      <c r="A62" s="57">
        <v>50</v>
      </c>
      <c r="B62" s="57" t="str">
        <f t="shared" si="0"/>
        <v xml:space="preserve"> </v>
      </c>
      <c r="C62" s="14"/>
      <c r="D62" s="14"/>
      <c r="E62" s="14"/>
      <c r="F62" s="14"/>
      <c r="G62" s="14"/>
      <c r="H62" s="14"/>
      <c r="I62" s="14"/>
      <c r="J62" s="14"/>
      <c r="K62" s="14"/>
      <c r="L62" s="14"/>
      <c r="M62" s="14"/>
      <c r="N62" s="14"/>
      <c r="O62" s="14"/>
      <c r="P62" s="15"/>
      <c r="Q62" s="9" t="str">
        <f>IF(COUNTIF('2. PLAN Discussion Groups'!$A$1:$J$212,$B62),"YES","NO")</f>
        <v>NO</v>
      </c>
    </row>
    <row r="63" spans="1:17">
      <c r="A63" s="57">
        <v>51</v>
      </c>
      <c r="B63" s="57" t="str">
        <f t="shared" si="0"/>
        <v xml:space="preserve"> </v>
      </c>
      <c r="C63" s="14"/>
      <c r="D63" s="14"/>
      <c r="E63" s="14"/>
      <c r="F63" s="14"/>
      <c r="G63" s="14"/>
      <c r="H63" s="14"/>
      <c r="I63" s="14"/>
      <c r="J63" s="14"/>
      <c r="K63" s="14"/>
      <c r="L63" s="14"/>
      <c r="M63" s="14"/>
      <c r="N63" s="14"/>
      <c r="O63" s="14"/>
      <c r="P63" s="15"/>
      <c r="Q63" s="9" t="str">
        <f>IF(COUNTIF('2. PLAN Discussion Groups'!$A$1:$J$212,$B63),"YES","NO")</f>
        <v>NO</v>
      </c>
    </row>
    <row r="64" spans="1:17">
      <c r="A64" s="57">
        <v>52</v>
      </c>
      <c r="B64" s="57" t="str">
        <f t="shared" si="0"/>
        <v xml:space="preserve"> </v>
      </c>
      <c r="C64" s="14"/>
      <c r="D64" s="14"/>
      <c r="E64" s="14"/>
      <c r="F64" s="14"/>
      <c r="G64" s="14"/>
      <c r="H64" s="14"/>
      <c r="I64" s="14"/>
      <c r="J64" s="14"/>
      <c r="K64" s="14"/>
      <c r="L64" s="14"/>
      <c r="M64" s="14"/>
      <c r="N64" s="14"/>
      <c r="O64" s="14"/>
      <c r="P64" s="15"/>
      <c r="Q64" s="9" t="str">
        <f>IF(COUNTIF('2. PLAN Discussion Groups'!$A$1:$J$212,$B64),"YES","NO")</f>
        <v>NO</v>
      </c>
    </row>
    <row r="65" spans="1:17">
      <c r="A65" s="57">
        <v>53</v>
      </c>
      <c r="B65" s="57" t="str">
        <f t="shared" si="0"/>
        <v xml:space="preserve"> </v>
      </c>
      <c r="C65" s="14"/>
      <c r="D65" s="14"/>
      <c r="E65" s="14"/>
      <c r="F65" s="14"/>
      <c r="G65" s="14"/>
      <c r="H65" s="14"/>
      <c r="I65" s="14"/>
      <c r="J65" s="14"/>
      <c r="K65" s="14"/>
      <c r="L65" s="14"/>
      <c r="M65" s="14"/>
      <c r="N65" s="14"/>
      <c r="O65" s="14"/>
      <c r="P65" s="15"/>
      <c r="Q65" s="9" t="str">
        <f>IF(COUNTIF('2. PLAN Discussion Groups'!$A$1:$J$212,$B65),"YES","NO")</f>
        <v>NO</v>
      </c>
    </row>
    <row r="66" spans="1:17">
      <c r="A66" s="57">
        <v>54</v>
      </c>
      <c r="B66" s="57" t="str">
        <f t="shared" si="0"/>
        <v xml:space="preserve"> </v>
      </c>
      <c r="C66" s="14"/>
      <c r="D66" s="14"/>
      <c r="E66" s="14"/>
      <c r="F66" s="14"/>
      <c r="G66" s="14"/>
      <c r="H66" s="14"/>
      <c r="I66" s="14"/>
      <c r="J66" s="14"/>
      <c r="K66" s="14"/>
      <c r="L66" s="14"/>
      <c r="M66" s="14"/>
      <c r="N66" s="14"/>
      <c r="O66" s="14"/>
      <c r="P66" s="15"/>
      <c r="Q66" s="9" t="str">
        <f>IF(COUNTIF('2. PLAN Discussion Groups'!$A$1:$J$212,$B66),"YES","NO")</f>
        <v>NO</v>
      </c>
    </row>
    <row r="67" spans="1:17">
      <c r="A67" s="57">
        <v>55</v>
      </c>
      <c r="B67" s="57" t="str">
        <f t="shared" si="0"/>
        <v xml:space="preserve"> </v>
      </c>
      <c r="C67" s="14"/>
      <c r="D67" s="14"/>
      <c r="E67" s="14"/>
      <c r="F67" s="14"/>
      <c r="G67" s="14"/>
      <c r="H67" s="14"/>
      <c r="I67" s="14"/>
      <c r="J67" s="14"/>
      <c r="K67" s="14"/>
      <c r="L67" s="14"/>
      <c r="M67" s="14"/>
      <c r="N67" s="14"/>
      <c r="O67" s="14"/>
      <c r="P67" s="15"/>
      <c r="Q67" s="9" t="str">
        <f>IF(COUNTIF('2. PLAN Discussion Groups'!$A$1:$J$212,$B67),"YES","NO")</f>
        <v>NO</v>
      </c>
    </row>
    <row r="68" spans="1:17">
      <c r="A68" s="57">
        <v>56</v>
      </c>
      <c r="B68" s="57" t="str">
        <f t="shared" si="0"/>
        <v xml:space="preserve"> </v>
      </c>
      <c r="C68" s="14"/>
      <c r="D68" s="14"/>
      <c r="E68" s="14"/>
      <c r="F68" s="14"/>
      <c r="G68" s="14"/>
      <c r="H68" s="14"/>
      <c r="I68" s="14"/>
      <c r="J68" s="14"/>
      <c r="K68" s="14"/>
      <c r="L68" s="14"/>
      <c r="M68" s="14"/>
      <c r="N68" s="14"/>
      <c r="O68" s="14"/>
      <c r="P68" s="15"/>
      <c r="Q68" s="9" t="str">
        <f>IF(COUNTIF('2. PLAN Discussion Groups'!$A$1:$J$212,$B68),"YES","NO")</f>
        <v>NO</v>
      </c>
    </row>
    <row r="69" spans="1:17">
      <c r="A69" s="57">
        <v>57</v>
      </c>
      <c r="B69" s="57" t="str">
        <f t="shared" si="0"/>
        <v xml:space="preserve"> </v>
      </c>
      <c r="C69" s="14"/>
      <c r="D69" s="14"/>
      <c r="E69" s="14"/>
      <c r="F69" s="14"/>
      <c r="G69" s="14"/>
      <c r="H69" s="14"/>
      <c r="I69" s="14"/>
      <c r="J69" s="14"/>
      <c r="K69" s="14"/>
      <c r="L69" s="14"/>
      <c r="M69" s="14"/>
      <c r="N69" s="14"/>
      <c r="O69" s="14"/>
      <c r="P69" s="15"/>
      <c r="Q69" s="9" t="str">
        <f>IF(COUNTIF('2. PLAN Discussion Groups'!$A$1:$J$212,$B69),"YES","NO")</f>
        <v>NO</v>
      </c>
    </row>
    <row r="70" spans="1:17">
      <c r="A70" s="57">
        <v>58</v>
      </c>
      <c r="B70" s="57" t="str">
        <f t="shared" si="0"/>
        <v xml:space="preserve"> </v>
      </c>
      <c r="C70" s="14"/>
      <c r="D70" s="14"/>
      <c r="E70" s="14"/>
      <c r="F70" s="14"/>
      <c r="G70" s="14"/>
      <c r="H70" s="14"/>
      <c r="I70" s="14"/>
      <c r="J70" s="14"/>
      <c r="K70" s="14"/>
      <c r="L70" s="14"/>
      <c r="M70" s="14"/>
      <c r="N70" s="14"/>
      <c r="O70" s="14"/>
      <c r="P70" s="15"/>
      <c r="Q70" s="9" t="str">
        <f>IF(COUNTIF('2. PLAN Discussion Groups'!$A$1:$J$212,$B70),"YES","NO")</f>
        <v>NO</v>
      </c>
    </row>
    <row r="71" spans="1:17">
      <c r="A71" s="57">
        <v>59</v>
      </c>
      <c r="B71" s="57" t="str">
        <f t="shared" si="0"/>
        <v xml:space="preserve"> </v>
      </c>
      <c r="C71" s="14"/>
      <c r="D71" s="14"/>
      <c r="E71" s="14"/>
      <c r="F71" s="14"/>
      <c r="G71" s="14"/>
      <c r="H71" s="14"/>
      <c r="I71" s="14"/>
      <c r="J71" s="14"/>
      <c r="K71" s="14"/>
      <c r="L71" s="14"/>
      <c r="M71" s="14"/>
      <c r="N71" s="14"/>
      <c r="O71" s="14"/>
      <c r="P71" s="15"/>
      <c r="Q71" s="9" t="str">
        <f>IF(COUNTIF('2. PLAN Discussion Groups'!$A$1:$J$212,$B71),"YES","NO")</f>
        <v>NO</v>
      </c>
    </row>
    <row r="72" spans="1:17">
      <c r="A72" s="57">
        <v>60</v>
      </c>
      <c r="B72" s="57" t="str">
        <f t="shared" si="0"/>
        <v xml:space="preserve"> </v>
      </c>
      <c r="C72" s="14"/>
      <c r="D72" s="14"/>
      <c r="E72" s="14"/>
      <c r="F72" s="14"/>
      <c r="G72" s="14"/>
      <c r="H72" s="14"/>
      <c r="I72" s="14"/>
      <c r="J72" s="14"/>
      <c r="K72" s="14"/>
      <c r="L72" s="14"/>
      <c r="M72" s="14"/>
      <c r="N72" s="14"/>
      <c r="O72" s="14"/>
      <c r="P72" s="15"/>
      <c r="Q72" s="9" t="str">
        <f>IF(COUNTIF('2. PLAN Discussion Groups'!$A$1:$J$212,$B72),"YES","NO")</f>
        <v>NO</v>
      </c>
    </row>
    <row r="73" spans="1:17">
      <c r="A73" s="57">
        <v>61</v>
      </c>
      <c r="B73" s="57" t="str">
        <f t="shared" si="0"/>
        <v xml:space="preserve"> </v>
      </c>
      <c r="C73" s="14"/>
      <c r="D73" s="14"/>
      <c r="E73" s="14"/>
      <c r="F73" s="14"/>
      <c r="G73" s="14"/>
      <c r="H73" s="14"/>
      <c r="I73" s="14"/>
      <c r="J73" s="14"/>
      <c r="K73" s="14"/>
      <c r="L73" s="14"/>
      <c r="M73" s="14"/>
      <c r="N73" s="14"/>
      <c r="O73" s="14"/>
      <c r="P73" s="15"/>
      <c r="Q73" s="9" t="str">
        <f>IF(COUNTIF('2. PLAN Discussion Groups'!$A$1:$J$212,$B73),"YES","NO")</f>
        <v>NO</v>
      </c>
    </row>
    <row r="74" spans="1:17">
      <c r="A74" s="57">
        <v>62</v>
      </c>
      <c r="B74" s="57" t="str">
        <f t="shared" si="0"/>
        <v xml:space="preserve"> </v>
      </c>
      <c r="C74" s="14"/>
      <c r="D74" s="14"/>
      <c r="E74" s="14"/>
      <c r="F74" s="14"/>
      <c r="G74" s="14"/>
      <c r="H74" s="14"/>
      <c r="I74" s="14"/>
      <c r="J74" s="14"/>
      <c r="K74" s="14"/>
      <c r="L74" s="14"/>
      <c r="M74" s="14"/>
      <c r="N74" s="14"/>
      <c r="O74" s="14"/>
      <c r="P74" s="15"/>
      <c r="Q74" s="9" t="str">
        <f>IF(COUNTIF('2. PLAN Discussion Groups'!$A$1:$J$212,$B74),"YES","NO")</f>
        <v>NO</v>
      </c>
    </row>
    <row r="75" spans="1:17">
      <c r="A75" s="57">
        <v>63</v>
      </c>
      <c r="B75" s="57" t="str">
        <f t="shared" si="0"/>
        <v xml:space="preserve"> </v>
      </c>
      <c r="C75" s="14"/>
      <c r="D75" s="14"/>
      <c r="E75" s="14"/>
      <c r="F75" s="14"/>
      <c r="G75" s="14"/>
      <c r="H75" s="14"/>
      <c r="I75" s="14"/>
      <c r="J75" s="14"/>
      <c r="K75" s="14"/>
      <c r="L75" s="14"/>
      <c r="M75" s="14"/>
      <c r="N75" s="14"/>
      <c r="O75" s="14"/>
      <c r="P75" s="15"/>
      <c r="Q75" s="9" t="str">
        <f>IF(COUNTIF('2. PLAN Discussion Groups'!$A$1:$J$212,$B75),"YES","NO")</f>
        <v>NO</v>
      </c>
    </row>
    <row r="76" spans="1:17">
      <c r="A76" s="57">
        <v>64</v>
      </c>
      <c r="B76" s="57" t="str">
        <f t="shared" si="0"/>
        <v xml:space="preserve"> </v>
      </c>
      <c r="C76" s="14"/>
      <c r="D76" s="14"/>
      <c r="E76" s="14"/>
      <c r="F76" s="14"/>
      <c r="G76" s="14"/>
      <c r="H76" s="14"/>
      <c r="I76" s="14"/>
      <c r="J76" s="14"/>
      <c r="K76" s="14"/>
      <c r="L76" s="14"/>
      <c r="M76" s="14"/>
      <c r="N76" s="14"/>
      <c r="O76" s="14"/>
      <c r="P76" s="15"/>
      <c r="Q76" s="9" t="str">
        <f>IF(COUNTIF('2. PLAN Discussion Groups'!$A$1:$J$212,$B76),"YES","NO")</f>
        <v>NO</v>
      </c>
    </row>
    <row r="77" spans="1:17">
      <c r="A77" s="57">
        <v>65</v>
      </c>
      <c r="B77" s="57" t="str">
        <f t="shared" si="0"/>
        <v xml:space="preserve"> </v>
      </c>
      <c r="C77" s="14"/>
      <c r="D77" s="14"/>
      <c r="E77" s="14"/>
      <c r="F77" s="14"/>
      <c r="G77" s="14"/>
      <c r="H77" s="14"/>
      <c r="I77" s="14"/>
      <c r="J77" s="14"/>
      <c r="K77" s="14"/>
      <c r="L77" s="14"/>
      <c r="M77" s="14"/>
      <c r="N77" s="14"/>
      <c r="O77" s="14"/>
      <c r="P77" s="15"/>
      <c r="Q77" s="9" t="str">
        <f>IF(COUNTIF('2. PLAN Discussion Groups'!$A$1:$J$212,$B77),"YES","NO")</f>
        <v>NO</v>
      </c>
    </row>
    <row r="78" spans="1:17">
      <c r="A78" s="57">
        <v>66</v>
      </c>
      <c r="B78" s="57" t="str">
        <f t="shared" ref="B78:B141" si="1">D78&amp;" "&amp;E78</f>
        <v xml:space="preserve"> </v>
      </c>
      <c r="C78" s="14"/>
      <c r="D78" s="14"/>
      <c r="E78" s="14"/>
      <c r="F78" s="14"/>
      <c r="G78" s="14"/>
      <c r="H78" s="14"/>
      <c r="I78" s="14"/>
      <c r="J78" s="14"/>
      <c r="K78" s="14"/>
      <c r="L78" s="14"/>
      <c r="M78" s="14"/>
      <c r="N78" s="14"/>
      <c r="O78" s="14"/>
      <c r="P78" s="15"/>
      <c r="Q78" s="9" t="str">
        <f>IF(COUNTIF('2. PLAN Discussion Groups'!$A$1:$J$212,$B78),"YES","NO")</f>
        <v>NO</v>
      </c>
    </row>
    <row r="79" spans="1:17">
      <c r="A79" s="57">
        <v>67</v>
      </c>
      <c r="B79" s="57" t="str">
        <f t="shared" si="1"/>
        <v xml:space="preserve"> </v>
      </c>
      <c r="C79" s="14"/>
      <c r="D79" s="14"/>
      <c r="E79" s="14"/>
      <c r="F79" s="14"/>
      <c r="G79" s="14"/>
      <c r="H79" s="14"/>
      <c r="I79" s="14"/>
      <c r="J79" s="14"/>
      <c r="K79" s="14"/>
      <c r="L79" s="14"/>
      <c r="M79" s="14"/>
      <c r="N79" s="14"/>
      <c r="O79" s="14"/>
      <c r="P79" s="15"/>
      <c r="Q79" s="9" t="str">
        <f>IF(COUNTIF('2. PLAN Discussion Groups'!$A$1:$J$212,$B79),"YES","NO")</f>
        <v>NO</v>
      </c>
    </row>
    <row r="80" spans="1:17">
      <c r="A80" s="57">
        <v>68</v>
      </c>
      <c r="B80" s="57" t="str">
        <f t="shared" si="1"/>
        <v xml:space="preserve"> </v>
      </c>
      <c r="C80" s="14"/>
      <c r="D80" s="14"/>
      <c r="E80" s="14"/>
      <c r="F80" s="14"/>
      <c r="G80" s="14"/>
      <c r="H80" s="14"/>
      <c r="I80" s="14"/>
      <c r="J80" s="14"/>
      <c r="K80" s="14"/>
      <c r="L80" s="14"/>
      <c r="M80" s="14"/>
      <c r="N80" s="14"/>
      <c r="O80" s="14"/>
      <c r="P80" s="15"/>
      <c r="Q80" s="9" t="str">
        <f>IF(COUNTIF('2. PLAN Discussion Groups'!$A$1:$J$212,$B80),"YES","NO")</f>
        <v>NO</v>
      </c>
    </row>
    <row r="81" spans="1:17">
      <c r="A81" s="57">
        <v>69</v>
      </c>
      <c r="B81" s="57" t="str">
        <f t="shared" si="1"/>
        <v xml:space="preserve"> </v>
      </c>
      <c r="C81" s="14"/>
      <c r="D81" s="14"/>
      <c r="E81" s="14"/>
      <c r="F81" s="14"/>
      <c r="G81" s="14"/>
      <c r="H81" s="14"/>
      <c r="I81" s="14"/>
      <c r="J81" s="14"/>
      <c r="K81" s="14"/>
      <c r="L81" s="14"/>
      <c r="M81" s="14"/>
      <c r="N81" s="14"/>
      <c r="O81" s="14"/>
      <c r="P81" s="15"/>
      <c r="Q81" s="9" t="str">
        <f>IF(COUNTIF('2. PLAN Discussion Groups'!$A$1:$J$212,$B81),"YES","NO")</f>
        <v>NO</v>
      </c>
    </row>
    <row r="82" spans="1:17">
      <c r="A82" s="57">
        <v>70</v>
      </c>
      <c r="B82" s="57" t="str">
        <f t="shared" si="1"/>
        <v xml:space="preserve"> </v>
      </c>
      <c r="C82" s="14"/>
      <c r="D82" s="14"/>
      <c r="E82" s="14"/>
      <c r="F82" s="14"/>
      <c r="G82" s="14"/>
      <c r="H82" s="14"/>
      <c r="I82" s="14"/>
      <c r="J82" s="14"/>
      <c r="K82" s="14"/>
      <c r="L82" s="14"/>
      <c r="M82" s="14"/>
      <c r="N82" s="14"/>
      <c r="O82" s="14"/>
      <c r="P82" s="15"/>
      <c r="Q82" s="9" t="str">
        <f>IF(COUNTIF('2. PLAN Discussion Groups'!$A$1:$J$212,$B82),"YES","NO")</f>
        <v>NO</v>
      </c>
    </row>
    <row r="83" spans="1:17">
      <c r="A83" s="57">
        <v>71</v>
      </c>
      <c r="B83" s="57" t="str">
        <f t="shared" si="1"/>
        <v xml:space="preserve"> </v>
      </c>
      <c r="C83" s="14"/>
      <c r="D83" s="14"/>
      <c r="E83" s="14"/>
      <c r="F83" s="14"/>
      <c r="G83" s="14"/>
      <c r="H83" s="14"/>
      <c r="I83" s="14"/>
      <c r="J83" s="14"/>
      <c r="K83" s="14"/>
      <c r="L83" s="14"/>
      <c r="M83" s="14"/>
      <c r="N83" s="14"/>
      <c r="O83" s="14"/>
      <c r="P83" s="15"/>
      <c r="Q83" s="9" t="str">
        <f>IF(COUNTIF('2. PLAN Discussion Groups'!$A$1:$J$212,$B83),"YES","NO")</f>
        <v>NO</v>
      </c>
    </row>
    <row r="84" spans="1:17">
      <c r="A84" s="57">
        <v>72</v>
      </c>
      <c r="B84" s="57" t="str">
        <f t="shared" si="1"/>
        <v xml:space="preserve"> </v>
      </c>
      <c r="C84" s="14"/>
      <c r="D84" s="14"/>
      <c r="E84" s="14"/>
      <c r="F84" s="14"/>
      <c r="G84" s="14"/>
      <c r="H84" s="14"/>
      <c r="I84" s="14"/>
      <c r="J84" s="14"/>
      <c r="K84" s="14"/>
      <c r="L84" s="14"/>
      <c r="M84" s="14"/>
      <c r="N84" s="14"/>
      <c r="O84" s="14"/>
      <c r="P84" s="15"/>
      <c r="Q84" s="9" t="str">
        <f>IF(COUNTIF('2. PLAN Discussion Groups'!$A$1:$J$212,$B84),"YES","NO")</f>
        <v>NO</v>
      </c>
    </row>
    <row r="85" spans="1:17">
      <c r="A85" s="57">
        <v>73</v>
      </c>
      <c r="B85" s="57" t="str">
        <f t="shared" si="1"/>
        <v xml:space="preserve"> </v>
      </c>
      <c r="C85" s="14"/>
      <c r="D85" s="14"/>
      <c r="E85" s="14"/>
      <c r="F85" s="14"/>
      <c r="G85" s="14"/>
      <c r="H85" s="14"/>
      <c r="I85" s="14"/>
      <c r="J85" s="14"/>
      <c r="K85" s="14"/>
      <c r="L85" s="14"/>
      <c r="M85" s="14"/>
      <c r="N85" s="14"/>
      <c r="O85" s="14"/>
      <c r="P85" s="15"/>
      <c r="Q85" s="9" t="str">
        <f>IF(COUNTIF('2. PLAN Discussion Groups'!$A$1:$J$212,$B85),"YES","NO")</f>
        <v>NO</v>
      </c>
    </row>
    <row r="86" spans="1:17">
      <c r="A86" s="57">
        <v>74</v>
      </c>
      <c r="B86" s="57" t="str">
        <f t="shared" si="1"/>
        <v xml:space="preserve"> </v>
      </c>
      <c r="C86" s="14"/>
      <c r="D86" s="14"/>
      <c r="E86" s="14"/>
      <c r="F86" s="14"/>
      <c r="G86" s="14"/>
      <c r="H86" s="14"/>
      <c r="I86" s="14"/>
      <c r="J86" s="14"/>
      <c r="K86" s="14"/>
      <c r="L86" s="14"/>
      <c r="M86" s="14"/>
      <c r="N86" s="14"/>
      <c r="O86" s="14"/>
      <c r="P86" s="15"/>
      <c r="Q86" s="9" t="str">
        <f>IF(COUNTIF('2. PLAN Discussion Groups'!$A$1:$J$212,$B86),"YES","NO")</f>
        <v>NO</v>
      </c>
    </row>
    <row r="87" spans="1:17">
      <c r="A87" s="57">
        <v>75</v>
      </c>
      <c r="B87" s="57" t="str">
        <f t="shared" si="1"/>
        <v xml:space="preserve"> </v>
      </c>
      <c r="C87" s="14"/>
      <c r="D87" s="14"/>
      <c r="E87" s="14"/>
      <c r="F87" s="14"/>
      <c r="G87" s="14"/>
      <c r="H87" s="14"/>
      <c r="I87" s="14"/>
      <c r="J87" s="14"/>
      <c r="K87" s="14"/>
      <c r="L87" s="14"/>
      <c r="M87" s="14"/>
      <c r="N87" s="14"/>
      <c r="O87" s="14"/>
      <c r="P87" s="15"/>
      <c r="Q87" s="9" t="str">
        <f>IF(COUNTIF('2. PLAN Discussion Groups'!$A$1:$J$212,$B87),"YES","NO")</f>
        <v>NO</v>
      </c>
    </row>
    <row r="88" spans="1:17">
      <c r="A88" s="57">
        <v>76</v>
      </c>
      <c r="B88" s="57" t="str">
        <f t="shared" si="1"/>
        <v xml:space="preserve"> </v>
      </c>
      <c r="C88" s="14"/>
      <c r="D88" s="14"/>
      <c r="E88" s="14"/>
      <c r="F88" s="14"/>
      <c r="G88" s="14"/>
      <c r="H88" s="14"/>
      <c r="I88" s="14"/>
      <c r="J88" s="14"/>
      <c r="K88" s="14"/>
      <c r="L88" s="14"/>
      <c r="M88" s="14"/>
      <c r="N88" s="14"/>
      <c r="O88" s="14"/>
      <c r="P88" s="15"/>
      <c r="Q88" s="9" t="str">
        <f>IF(COUNTIF('2. PLAN Discussion Groups'!$A$1:$J$212,$B88),"YES","NO")</f>
        <v>NO</v>
      </c>
    </row>
    <row r="89" spans="1:17">
      <c r="A89" s="57">
        <v>77</v>
      </c>
      <c r="B89" s="57" t="str">
        <f t="shared" si="1"/>
        <v xml:space="preserve"> </v>
      </c>
      <c r="C89" s="14"/>
      <c r="D89" s="14"/>
      <c r="E89" s="14"/>
      <c r="F89" s="14"/>
      <c r="G89" s="14"/>
      <c r="H89" s="14"/>
      <c r="I89" s="14"/>
      <c r="J89" s="14"/>
      <c r="K89" s="14"/>
      <c r="L89" s="14"/>
      <c r="M89" s="14"/>
      <c r="N89" s="14"/>
      <c r="O89" s="14"/>
      <c r="P89" s="15"/>
      <c r="Q89" s="9" t="str">
        <f>IF(COUNTIF('2. PLAN Discussion Groups'!$A$1:$J$212,$B89),"YES","NO")</f>
        <v>NO</v>
      </c>
    </row>
    <row r="90" spans="1:17">
      <c r="A90" s="57">
        <v>78</v>
      </c>
      <c r="B90" s="57" t="str">
        <f t="shared" si="1"/>
        <v xml:space="preserve"> </v>
      </c>
      <c r="C90" s="14"/>
      <c r="D90" s="14"/>
      <c r="E90" s="14"/>
      <c r="F90" s="14"/>
      <c r="G90" s="14"/>
      <c r="H90" s="14"/>
      <c r="I90" s="14"/>
      <c r="J90" s="14"/>
      <c r="K90" s="14"/>
      <c r="L90" s="14"/>
      <c r="M90" s="14"/>
      <c r="N90" s="14"/>
      <c r="O90" s="14"/>
      <c r="P90" s="15"/>
      <c r="Q90" s="9" t="str">
        <f>IF(COUNTIF('2. PLAN Discussion Groups'!$A$1:$J$212,$B90),"YES","NO")</f>
        <v>NO</v>
      </c>
    </row>
    <row r="91" spans="1:17">
      <c r="A91" s="57">
        <v>79</v>
      </c>
      <c r="B91" s="57" t="str">
        <f t="shared" si="1"/>
        <v xml:space="preserve"> </v>
      </c>
      <c r="C91" s="14"/>
      <c r="D91" s="14"/>
      <c r="E91" s="14"/>
      <c r="F91" s="14"/>
      <c r="G91" s="14"/>
      <c r="H91" s="14"/>
      <c r="I91" s="14"/>
      <c r="J91" s="14"/>
      <c r="K91" s="14"/>
      <c r="L91" s="14"/>
      <c r="M91" s="14"/>
      <c r="N91" s="14"/>
      <c r="O91" s="14"/>
      <c r="P91" s="15"/>
      <c r="Q91" s="9" t="str">
        <f>IF(COUNTIF('2. PLAN Discussion Groups'!$A$1:$J$212,$B91),"YES","NO")</f>
        <v>NO</v>
      </c>
    </row>
    <row r="92" spans="1:17">
      <c r="A92" s="57">
        <v>80</v>
      </c>
      <c r="B92" s="57" t="str">
        <f t="shared" si="1"/>
        <v xml:space="preserve"> </v>
      </c>
      <c r="C92" s="14"/>
      <c r="D92" s="14"/>
      <c r="E92" s="14"/>
      <c r="F92" s="14"/>
      <c r="G92" s="14"/>
      <c r="H92" s="14"/>
      <c r="I92" s="14"/>
      <c r="J92" s="14"/>
      <c r="K92" s="14"/>
      <c r="L92" s="14"/>
      <c r="M92" s="14"/>
      <c r="N92" s="14"/>
      <c r="O92" s="14"/>
      <c r="P92" s="15"/>
      <c r="Q92" s="9" t="str">
        <f>IF(COUNTIF('2. PLAN Discussion Groups'!$A$1:$J$212,$B92),"YES","NO")</f>
        <v>NO</v>
      </c>
    </row>
    <row r="93" spans="1:17">
      <c r="A93" s="57">
        <v>81</v>
      </c>
      <c r="B93" s="57" t="str">
        <f t="shared" si="1"/>
        <v xml:space="preserve"> </v>
      </c>
      <c r="C93" s="14"/>
      <c r="D93" s="14"/>
      <c r="E93" s="14"/>
      <c r="F93" s="14"/>
      <c r="G93" s="14"/>
      <c r="H93" s="14"/>
      <c r="I93" s="14"/>
      <c r="J93" s="14"/>
      <c r="K93" s="14"/>
      <c r="L93" s="14"/>
      <c r="M93" s="14"/>
      <c r="N93" s="14"/>
      <c r="O93" s="14"/>
      <c r="P93" s="15"/>
      <c r="Q93" s="9" t="str">
        <f>IF(COUNTIF('2. PLAN Discussion Groups'!$A$1:$J$212,$B93),"YES","NO")</f>
        <v>NO</v>
      </c>
    </row>
    <row r="94" spans="1:17">
      <c r="A94" s="57">
        <v>82</v>
      </c>
      <c r="B94" s="57" t="str">
        <f t="shared" si="1"/>
        <v xml:space="preserve"> </v>
      </c>
      <c r="C94" s="14"/>
      <c r="D94" s="14"/>
      <c r="E94" s="14"/>
      <c r="F94" s="14"/>
      <c r="G94" s="14"/>
      <c r="H94" s="14"/>
      <c r="I94" s="14"/>
      <c r="J94" s="14"/>
      <c r="K94" s="14"/>
      <c r="L94" s="14"/>
      <c r="M94" s="14"/>
      <c r="N94" s="14"/>
      <c r="O94" s="14"/>
      <c r="P94" s="15"/>
      <c r="Q94" s="9" t="str">
        <f>IF(COUNTIF('2. PLAN Discussion Groups'!$A$1:$J$212,$B94),"YES","NO")</f>
        <v>NO</v>
      </c>
    </row>
    <row r="95" spans="1:17">
      <c r="A95" s="57">
        <v>83</v>
      </c>
      <c r="B95" s="57" t="str">
        <f t="shared" si="1"/>
        <v xml:space="preserve"> </v>
      </c>
      <c r="C95" s="14"/>
      <c r="D95" s="14"/>
      <c r="E95" s="14"/>
      <c r="F95" s="14"/>
      <c r="G95" s="14"/>
      <c r="H95" s="14"/>
      <c r="I95" s="14"/>
      <c r="J95" s="14"/>
      <c r="K95" s="14"/>
      <c r="L95" s="14"/>
      <c r="M95" s="14"/>
      <c r="N95" s="14"/>
      <c r="O95" s="14"/>
      <c r="P95" s="15"/>
      <c r="Q95" s="9" t="str">
        <f>IF(COUNTIF('2. PLAN Discussion Groups'!$A$1:$J$212,$B95),"YES","NO")</f>
        <v>NO</v>
      </c>
    </row>
    <row r="96" spans="1:17">
      <c r="A96" s="57">
        <v>84</v>
      </c>
      <c r="B96" s="57" t="str">
        <f t="shared" si="1"/>
        <v xml:space="preserve"> </v>
      </c>
      <c r="C96" s="14"/>
      <c r="D96" s="14"/>
      <c r="E96" s="14"/>
      <c r="F96" s="14"/>
      <c r="G96" s="14"/>
      <c r="H96" s="14"/>
      <c r="I96" s="14"/>
      <c r="J96" s="14"/>
      <c r="K96" s="14"/>
      <c r="L96" s="14"/>
      <c r="M96" s="14"/>
      <c r="N96" s="14"/>
      <c r="O96" s="14"/>
      <c r="P96" s="15"/>
      <c r="Q96" s="9" t="str">
        <f>IF(COUNTIF('2. PLAN Discussion Groups'!$A$1:$J$212,$B96),"YES","NO")</f>
        <v>NO</v>
      </c>
    </row>
    <row r="97" spans="1:17">
      <c r="A97" s="57">
        <v>85</v>
      </c>
      <c r="B97" s="57" t="str">
        <f t="shared" si="1"/>
        <v xml:space="preserve"> </v>
      </c>
      <c r="C97" s="14"/>
      <c r="D97" s="14"/>
      <c r="E97" s="14"/>
      <c r="F97" s="14"/>
      <c r="G97" s="14"/>
      <c r="H97" s="14"/>
      <c r="I97" s="14"/>
      <c r="J97" s="14"/>
      <c r="K97" s="14"/>
      <c r="L97" s="14"/>
      <c r="M97" s="14"/>
      <c r="N97" s="14"/>
      <c r="O97" s="14"/>
      <c r="P97" s="15"/>
      <c r="Q97" s="9" t="str">
        <f>IF(COUNTIF('2. PLAN Discussion Groups'!$A$1:$J$212,$B97),"YES","NO")</f>
        <v>NO</v>
      </c>
    </row>
    <row r="98" spans="1:17">
      <c r="A98" s="57">
        <v>86</v>
      </c>
      <c r="B98" s="57" t="str">
        <f t="shared" si="1"/>
        <v xml:space="preserve"> </v>
      </c>
      <c r="C98" s="14"/>
      <c r="D98" s="14"/>
      <c r="E98" s="14"/>
      <c r="F98" s="14"/>
      <c r="G98" s="14"/>
      <c r="H98" s="14"/>
      <c r="I98" s="14"/>
      <c r="J98" s="14"/>
      <c r="K98" s="14"/>
      <c r="L98" s="14"/>
      <c r="M98" s="14"/>
      <c r="N98" s="14"/>
      <c r="O98" s="14"/>
      <c r="P98" s="15"/>
      <c r="Q98" s="9" t="str">
        <f>IF(COUNTIF('2. PLAN Discussion Groups'!$A$1:$J$212,$B98),"YES","NO")</f>
        <v>NO</v>
      </c>
    </row>
    <row r="99" spans="1:17">
      <c r="A99" s="57">
        <v>87</v>
      </c>
      <c r="B99" s="57" t="str">
        <f t="shared" si="1"/>
        <v xml:space="preserve"> </v>
      </c>
      <c r="C99" s="14"/>
      <c r="D99" s="14"/>
      <c r="E99" s="14"/>
      <c r="F99" s="14"/>
      <c r="G99" s="14"/>
      <c r="H99" s="14"/>
      <c r="I99" s="14"/>
      <c r="J99" s="14"/>
      <c r="K99" s="14"/>
      <c r="L99" s="14"/>
      <c r="M99" s="14"/>
      <c r="N99" s="14"/>
      <c r="O99" s="14"/>
      <c r="P99" s="15"/>
      <c r="Q99" s="9" t="str">
        <f>IF(COUNTIF('2. PLAN Discussion Groups'!$A$1:$J$212,$B99),"YES","NO")</f>
        <v>NO</v>
      </c>
    </row>
    <row r="100" spans="1:17">
      <c r="A100" s="57">
        <v>88</v>
      </c>
      <c r="B100" s="57" t="str">
        <f t="shared" si="1"/>
        <v xml:space="preserve"> </v>
      </c>
      <c r="C100" s="14"/>
      <c r="D100" s="14"/>
      <c r="E100" s="14"/>
      <c r="F100" s="14"/>
      <c r="G100" s="14"/>
      <c r="H100" s="14"/>
      <c r="I100" s="14"/>
      <c r="J100" s="14"/>
      <c r="K100" s="14"/>
      <c r="L100" s="14"/>
      <c r="M100" s="14"/>
      <c r="N100" s="14"/>
      <c r="O100" s="14"/>
      <c r="P100" s="15"/>
      <c r="Q100" s="9" t="str">
        <f>IF(COUNTIF('2. PLAN Discussion Groups'!$A$1:$J$212,$B100),"YES","NO")</f>
        <v>NO</v>
      </c>
    </row>
    <row r="101" spans="1:17">
      <c r="A101" s="57">
        <v>89</v>
      </c>
      <c r="B101" s="57" t="str">
        <f t="shared" si="1"/>
        <v xml:space="preserve"> </v>
      </c>
      <c r="C101" s="14"/>
      <c r="D101" s="14"/>
      <c r="E101" s="14"/>
      <c r="F101" s="14"/>
      <c r="G101" s="14"/>
      <c r="H101" s="14"/>
      <c r="I101" s="14"/>
      <c r="J101" s="14"/>
      <c r="K101" s="14"/>
      <c r="L101" s="14"/>
      <c r="M101" s="14"/>
      <c r="N101" s="14"/>
      <c r="O101" s="14"/>
      <c r="P101" s="15"/>
      <c r="Q101" s="9" t="str">
        <f>IF(COUNTIF('2. PLAN Discussion Groups'!$A$1:$J$212,$B101),"YES","NO")</f>
        <v>NO</v>
      </c>
    </row>
    <row r="102" spans="1:17">
      <c r="A102" s="57">
        <v>90</v>
      </c>
      <c r="B102" s="57" t="str">
        <f t="shared" si="1"/>
        <v xml:space="preserve"> </v>
      </c>
      <c r="C102" s="14"/>
      <c r="D102" s="14"/>
      <c r="E102" s="14"/>
      <c r="F102" s="14"/>
      <c r="G102" s="14"/>
      <c r="H102" s="14"/>
      <c r="I102" s="14"/>
      <c r="J102" s="14"/>
      <c r="K102" s="14"/>
      <c r="L102" s="14"/>
      <c r="M102" s="14"/>
      <c r="N102" s="14"/>
      <c r="O102" s="14"/>
      <c r="P102" s="15"/>
      <c r="Q102" s="9" t="str">
        <f>IF(COUNTIF('2. PLAN Discussion Groups'!$A$1:$J$212,$B102),"YES","NO")</f>
        <v>NO</v>
      </c>
    </row>
    <row r="103" spans="1:17">
      <c r="A103" s="57">
        <v>91</v>
      </c>
      <c r="B103" s="57" t="str">
        <f t="shared" si="1"/>
        <v xml:space="preserve"> </v>
      </c>
      <c r="C103" s="14"/>
      <c r="D103" s="14"/>
      <c r="E103" s="14"/>
      <c r="F103" s="14"/>
      <c r="G103" s="14"/>
      <c r="H103" s="14"/>
      <c r="I103" s="14"/>
      <c r="J103" s="14"/>
      <c r="K103" s="14"/>
      <c r="L103" s="14"/>
      <c r="M103" s="14"/>
      <c r="N103" s="14"/>
      <c r="O103" s="14"/>
      <c r="P103" s="15"/>
      <c r="Q103" s="9" t="str">
        <f>IF(COUNTIF('2. PLAN Discussion Groups'!$A$1:$J$212,$B103),"YES","NO")</f>
        <v>NO</v>
      </c>
    </row>
    <row r="104" spans="1:17">
      <c r="A104" s="57">
        <v>92</v>
      </c>
      <c r="B104" s="57" t="str">
        <f t="shared" si="1"/>
        <v xml:space="preserve"> </v>
      </c>
      <c r="C104" s="14"/>
      <c r="D104" s="14"/>
      <c r="E104" s="14"/>
      <c r="F104" s="14"/>
      <c r="G104" s="14"/>
      <c r="H104" s="14"/>
      <c r="I104" s="14"/>
      <c r="J104" s="14"/>
      <c r="K104" s="14"/>
      <c r="L104" s="14"/>
      <c r="M104" s="14"/>
      <c r="N104" s="14"/>
      <c r="O104" s="14"/>
      <c r="P104" s="15"/>
      <c r="Q104" s="9" t="str">
        <f>IF(COUNTIF('2. PLAN Discussion Groups'!$A$1:$J$212,$B104),"YES","NO")</f>
        <v>NO</v>
      </c>
    </row>
    <row r="105" spans="1:17">
      <c r="A105" s="57">
        <v>93</v>
      </c>
      <c r="B105" s="57" t="str">
        <f t="shared" si="1"/>
        <v xml:space="preserve"> </v>
      </c>
      <c r="C105" s="14"/>
      <c r="D105" s="14"/>
      <c r="E105" s="14"/>
      <c r="F105" s="14"/>
      <c r="G105" s="14"/>
      <c r="H105" s="14"/>
      <c r="I105" s="14"/>
      <c r="J105" s="14"/>
      <c r="K105" s="14"/>
      <c r="L105" s="14"/>
      <c r="M105" s="14"/>
      <c r="N105" s="14"/>
      <c r="O105" s="14"/>
      <c r="P105" s="15"/>
      <c r="Q105" s="9" t="str">
        <f>IF(COUNTIF('2. PLAN Discussion Groups'!$A$1:$J$212,$B105),"YES","NO")</f>
        <v>NO</v>
      </c>
    </row>
    <row r="106" spans="1:17">
      <c r="A106" s="57">
        <v>94</v>
      </c>
      <c r="B106" s="57" t="str">
        <f t="shared" si="1"/>
        <v xml:space="preserve"> </v>
      </c>
      <c r="C106" s="14"/>
      <c r="D106" s="14"/>
      <c r="E106" s="14"/>
      <c r="F106" s="14"/>
      <c r="G106" s="14"/>
      <c r="H106" s="14"/>
      <c r="I106" s="14"/>
      <c r="J106" s="14"/>
      <c r="K106" s="14"/>
      <c r="L106" s="14"/>
      <c r="M106" s="14"/>
      <c r="N106" s="14"/>
      <c r="O106" s="14"/>
      <c r="P106" s="15"/>
      <c r="Q106" s="9" t="str">
        <f>IF(COUNTIF('2. PLAN Discussion Groups'!$A$1:$J$212,$B106),"YES","NO")</f>
        <v>NO</v>
      </c>
    </row>
    <row r="107" spans="1:17">
      <c r="A107" s="57">
        <v>95</v>
      </c>
      <c r="B107" s="57" t="str">
        <f t="shared" si="1"/>
        <v xml:space="preserve"> </v>
      </c>
      <c r="C107" s="14"/>
      <c r="D107" s="14"/>
      <c r="E107" s="14"/>
      <c r="F107" s="14"/>
      <c r="G107" s="14"/>
      <c r="H107" s="14"/>
      <c r="I107" s="14"/>
      <c r="J107" s="14"/>
      <c r="K107" s="14"/>
      <c r="L107" s="14"/>
      <c r="M107" s="14"/>
      <c r="N107" s="14"/>
      <c r="O107" s="14"/>
      <c r="P107" s="15"/>
      <c r="Q107" s="9" t="str">
        <f>IF(COUNTIF('2. PLAN Discussion Groups'!$A$1:$J$212,$B107),"YES","NO")</f>
        <v>NO</v>
      </c>
    </row>
    <row r="108" spans="1:17">
      <c r="A108" s="57">
        <v>96</v>
      </c>
      <c r="B108" s="57" t="str">
        <f t="shared" si="1"/>
        <v xml:space="preserve"> </v>
      </c>
      <c r="C108" s="14"/>
      <c r="D108" s="14"/>
      <c r="E108" s="14"/>
      <c r="F108" s="14"/>
      <c r="G108" s="14"/>
      <c r="H108" s="14"/>
      <c r="I108" s="14"/>
      <c r="J108" s="14"/>
      <c r="K108" s="14"/>
      <c r="L108" s="14"/>
      <c r="M108" s="14"/>
      <c r="N108" s="14"/>
      <c r="O108" s="14"/>
      <c r="P108" s="15"/>
      <c r="Q108" s="9" t="str">
        <f>IF(COUNTIF('2. PLAN Discussion Groups'!$A$1:$J$212,$B108),"YES","NO")</f>
        <v>NO</v>
      </c>
    </row>
    <row r="109" spans="1:17">
      <c r="A109" s="57">
        <v>97</v>
      </c>
      <c r="B109" s="57" t="str">
        <f t="shared" si="1"/>
        <v xml:space="preserve"> </v>
      </c>
      <c r="C109" s="14"/>
      <c r="D109" s="14"/>
      <c r="E109" s="14"/>
      <c r="F109" s="14"/>
      <c r="G109" s="14"/>
      <c r="H109" s="14"/>
      <c r="I109" s="14"/>
      <c r="J109" s="14"/>
      <c r="K109" s="14"/>
      <c r="L109" s="14"/>
      <c r="M109" s="14"/>
      <c r="N109" s="14"/>
      <c r="O109" s="14"/>
      <c r="P109" s="15"/>
      <c r="Q109" s="9" t="str">
        <f>IF(COUNTIF('2. PLAN Discussion Groups'!$A$1:$J$212,$B109),"YES","NO")</f>
        <v>NO</v>
      </c>
    </row>
    <row r="110" spans="1:17">
      <c r="A110" s="57">
        <v>98</v>
      </c>
      <c r="B110" s="57" t="str">
        <f t="shared" si="1"/>
        <v xml:space="preserve"> </v>
      </c>
      <c r="C110" s="14"/>
      <c r="D110" s="14"/>
      <c r="E110" s="14"/>
      <c r="F110" s="14"/>
      <c r="G110" s="14"/>
      <c r="H110" s="14"/>
      <c r="I110" s="14"/>
      <c r="J110" s="14"/>
      <c r="K110" s="14"/>
      <c r="L110" s="14"/>
      <c r="M110" s="14"/>
      <c r="N110" s="14"/>
      <c r="O110" s="14"/>
      <c r="P110" s="15"/>
      <c r="Q110" s="9" t="str">
        <f>IF(COUNTIF('2. PLAN Discussion Groups'!$A$1:$J$212,$B110),"YES","NO")</f>
        <v>NO</v>
      </c>
    </row>
    <row r="111" spans="1:17">
      <c r="A111" s="57">
        <v>99</v>
      </c>
      <c r="B111" s="57" t="str">
        <f t="shared" si="1"/>
        <v xml:space="preserve"> </v>
      </c>
      <c r="C111" s="14"/>
      <c r="D111" s="14"/>
      <c r="E111" s="14"/>
      <c r="F111" s="14"/>
      <c r="G111" s="14"/>
      <c r="H111" s="14"/>
      <c r="I111" s="14"/>
      <c r="J111" s="14"/>
      <c r="K111" s="14"/>
      <c r="L111" s="14"/>
      <c r="M111" s="14"/>
      <c r="N111" s="14"/>
      <c r="O111" s="14"/>
      <c r="P111" s="15"/>
      <c r="Q111" s="9" t="str">
        <f>IF(COUNTIF('2. PLAN Discussion Groups'!$A$1:$J$212,$B111),"YES","NO")</f>
        <v>NO</v>
      </c>
    </row>
    <row r="112" spans="1:17">
      <c r="A112" s="57">
        <v>100</v>
      </c>
      <c r="B112" s="57" t="str">
        <f t="shared" si="1"/>
        <v xml:space="preserve"> </v>
      </c>
      <c r="C112" s="14"/>
      <c r="D112" s="14"/>
      <c r="E112" s="14"/>
      <c r="F112" s="14"/>
      <c r="G112" s="14"/>
      <c r="H112" s="14"/>
      <c r="I112" s="14"/>
      <c r="J112" s="14"/>
      <c r="K112" s="14"/>
      <c r="L112" s="14"/>
      <c r="M112" s="14"/>
      <c r="N112" s="14"/>
      <c r="O112" s="14"/>
      <c r="P112" s="15"/>
      <c r="Q112" s="9" t="str">
        <f>IF(COUNTIF('2. PLAN Discussion Groups'!$A$1:$J$212,$B112),"YES","NO")</f>
        <v>NO</v>
      </c>
    </row>
    <row r="113" spans="1:17">
      <c r="A113" s="58">
        <v>101</v>
      </c>
      <c r="B113" s="57" t="str">
        <f t="shared" si="1"/>
        <v xml:space="preserve"> </v>
      </c>
      <c r="C113" s="14"/>
      <c r="D113" s="14"/>
      <c r="E113" s="14"/>
      <c r="F113" s="14"/>
      <c r="G113" s="14"/>
      <c r="H113" s="14"/>
      <c r="I113" s="14"/>
      <c r="J113" s="14"/>
      <c r="K113" s="14"/>
      <c r="L113" s="14"/>
      <c r="M113" s="14"/>
      <c r="N113" s="14"/>
      <c r="O113" s="14"/>
      <c r="P113" s="15"/>
      <c r="Q113" s="9" t="str">
        <f>IF(COUNTIF('2. PLAN Discussion Groups'!$A$1:$J$212,$B113),"YES","NO")</f>
        <v>NO</v>
      </c>
    </row>
    <row r="114" spans="1:17">
      <c r="A114" s="58">
        <v>102</v>
      </c>
      <c r="B114" s="57" t="str">
        <f t="shared" si="1"/>
        <v xml:space="preserve"> </v>
      </c>
      <c r="C114" s="14"/>
      <c r="D114" s="14"/>
      <c r="E114" s="14"/>
      <c r="F114" s="14"/>
      <c r="G114" s="14"/>
      <c r="H114" s="14"/>
      <c r="I114" s="14"/>
      <c r="J114" s="14"/>
      <c r="K114" s="14"/>
      <c r="L114" s="14"/>
      <c r="M114" s="14"/>
      <c r="N114" s="14"/>
      <c r="O114" s="14"/>
      <c r="P114" s="15"/>
      <c r="Q114" s="9" t="str">
        <f>IF(COUNTIF('2. PLAN Discussion Groups'!$A$1:$J$212,$B114),"YES","NO")</f>
        <v>NO</v>
      </c>
    </row>
    <row r="115" spans="1:17">
      <c r="A115" s="58">
        <v>103</v>
      </c>
      <c r="B115" s="57" t="str">
        <f t="shared" si="1"/>
        <v xml:space="preserve"> </v>
      </c>
      <c r="C115" s="14"/>
      <c r="D115" s="14"/>
      <c r="E115" s="14"/>
      <c r="F115" s="14"/>
      <c r="G115" s="14"/>
      <c r="H115" s="14"/>
      <c r="I115" s="14"/>
      <c r="J115" s="14"/>
      <c r="K115" s="14"/>
      <c r="L115" s="14"/>
      <c r="M115" s="14"/>
      <c r="N115" s="14"/>
      <c r="O115" s="14"/>
      <c r="P115" s="15"/>
      <c r="Q115" s="9" t="str">
        <f>IF(COUNTIF('2. PLAN Discussion Groups'!$A$1:$J$212,$B115),"YES","NO")</f>
        <v>NO</v>
      </c>
    </row>
    <row r="116" spans="1:17">
      <c r="A116" s="58">
        <v>104</v>
      </c>
      <c r="B116" s="57" t="str">
        <f t="shared" si="1"/>
        <v xml:space="preserve"> </v>
      </c>
      <c r="C116" s="14"/>
      <c r="D116" s="14"/>
      <c r="E116" s="14"/>
      <c r="F116" s="14"/>
      <c r="G116" s="14"/>
      <c r="H116" s="14"/>
      <c r="I116" s="14"/>
      <c r="J116" s="14"/>
      <c r="K116" s="14"/>
      <c r="L116" s="14"/>
      <c r="M116" s="14"/>
      <c r="N116" s="14"/>
      <c r="O116" s="14"/>
      <c r="P116" s="15"/>
      <c r="Q116" s="9" t="str">
        <f>IF(COUNTIF('2. PLAN Discussion Groups'!$A$1:$J$212,$B116),"YES","NO")</f>
        <v>NO</v>
      </c>
    </row>
    <row r="117" spans="1:17">
      <c r="A117" s="58">
        <v>105</v>
      </c>
      <c r="B117" s="57" t="str">
        <f t="shared" si="1"/>
        <v xml:space="preserve"> </v>
      </c>
      <c r="C117" s="14"/>
      <c r="D117" s="14"/>
      <c r="E117" s="14"/>
      <c r="F117" s="14"/>
      <c r="G117" s="14"/>
      <c r="H117" s="14"/>
      <c r="I117" s="14"/>
      <c r="J117" s="14"/>
      <c r="K117" s="14"/>
      <c r="L117" s="14"/>
      <c r="M117" s="14"/>
      <c r="N117" s="14"/>
      <c r="O117" s="14"/>
      <c r="P117" s="15"/>
      <c r="Q117" s="9" t="str">
        <f>IF(COUNTIF('2. PLAN Discussion Groups'!$A$1:$J$212,$B117),"YES","NO")</f>
        <v>NO</v>
      </c>
    </row>
    <row r="118" spans="1:17">
      <c r="A118" s="58">
        <v>106</v>
      </c>
      <c r="B118" s="57" t="str">
        <f t="shared" si="1"/>
        <v xml:space="preserve"> </v>
      </c>
      <c r="C118" s="14"/>
      <c r="D118" s="14"/>
      <c r="E118" s="14"/>
      <c r="F118" s="14"/>
      <c r="G118" s="14"/>
      <c r="H118" s="14"/>
      <c r="I118" s="14"/>
      <c r="J118" s="14"/>
      <c r="K118" s="14"/>
      <c r="L118" s="14"/>
      <c r="M118" s="14"/>
      <c r="N118" s="14"/>
      <c r="O118" s="14"/>
      <c r="P118" s="15"/>
      <c r="Q118" s="9" t="str">
        <f>IF(COUNTIF('2. PLAN Discussion Groups'!$A$1:$J$212,$B118),"YES","NO")</f>
        <v>NO</v>
      </c>
    </row>
    <row r="119" spans="1:17">
      <c r="A119" s="58">
        <v>107</v>
      </c>
      <c r="B119" s="57" t="str">
        <f t="shared" si="1"/>
        <v xml:space="preserve"> </v>
      </c>
      <c r="C119" s="14"/>
      <c r="D119" s="14"/>
      <c r="E119" s="14"/>
      <c r="F119" s="14"/>
      <c r="G119" s="14"/>
      <c r="H119" s="14"/>
      <c r="I119" s="14"/>
      <c r="J119" s="14"/>
      <c r="K119" s="14"/>
      <c r="L119" s="14"/>
      <c r="M119" s="14"/>
      <c r="N119" s="14"/>
      <c r="O119" s="14"/>
      <c r="P119" s="15"/>
      <c r="Q119" s="9" t="str">
        <f>IF(COUNTIF('2. PLAN Discussion Groups'!$A$1:$J$212,$B119),"YES","NO")</f>
        <v>NO</v>
      </c>
    </row>
    <row r="120" spans="1:17">
      <c r="A120" s="58">
        <v>108</v>
      </c>
      <c r="B120" s="57" t="str">
        <f t="shared" si="1"/>
        <v xml:space="preserve"> </v>
      </c>
      <c r="C120" s="14"/>
      <c r="D120" s="14"/>
      <c r="E120" s="14"/>
      <c r="F120" s="14"/>
      <c r="G120" s="14"/>
      <c r="H120" s="14"/>
      <c r="I120" s="14"/>
      <c r="J120" s="14"/>
      <c r="K120" s="14"/>
      <c r="L120" s="14"/>
      <c r="M120" s="14"/>
      <c r="N120" s="14"/>
      <c r="O120" s="14"/>
      <c r="P120" s="15"/>
      <c r="Q120" s="9" t="str">
        <f>IF(COUNTIF('2. PLAN Discussion Groups'!$A$1:$J$212,$B120),"YES","NO")</f>
        <v>NO</v>
      </c>
    </row>
    <row r="121" spans="1:17">
      <c r="A121" s="58">
        <v>109</v>
      </c>
      <c r="B121" s="57" t="str">
        <f t="shared" si="1"/>
        <v xml:space="preserve"> </v>
      </c>
      <c r="C121" s="14"/>
      <c r="D121" s="14"/>
      <c r="E121" s="14"/>
      <c r="F121" s="14"/>
      <c r="G121" s="14"/>
      <c r="H121" s="14"/>
      <c r="I121" s="14"/>
      <c r="J121" s="14"/>
      <c r="K121" s="14"/>
      <c r="L121" s="14"/>
      <c r="M121" s="14"/>
      <c r="N121" s="14"/>
      <c r="O121" s="14"/>
      <c r="P121" s="15"/>
      <c r="Q121" s="9" t="str">
        <f>IF(COUNTIF('2. PLAN Discussion Groups'!$A$1:$J$212,$B121),"YES","NO")</f>
        <v>NO</v>
      </c>
    </row>
    <row r="122" spans="1:17">
      <c r="A122" s="58">
        <v>110</v>
      </c>
      <c r="B122" s="57" t="str">
        <f t="shared" si="1"/>
        <v xml:space="preserve"> </v>
      </c>
      <c r="C122" s="14"/>
      <c r="D122" s="14"/>
      <c r="E122" s="14"/>
      <c r="F122" s="14"/>
      <c r="G122" s="14"/>
      <c r="H122" s="14"/>
      <c r="I122" s="14"/>
      <c r="J122" s="14"/>
      <c r="K122" s="14"/>
      <c r="L122" s="14"/>
      <c r="M122" s="14"/>
      <c r="N122" s="14"/>
      <c r="O122" s="14"/>
      <c r="P122" s="15"/>
      <c r="Q122" s="9" t="str">
        <f>IF(COUNTIF('2. PLAN Discussion Groups'!$A$1:$J$212,$B122),"YES","NO")</f>
        <v>NO</v>
      </c>
    </row>
    <row r="123" spans="1:17">
      <c r="A123" s="58">
        <v>111</v>
      </c>
      <c r="B123" s="57" t="str">
        <f t="shared" si="1"/>
        <v xml:space="preserve"> </v>
      </c>
      <c r="C123" s="14"/>
      <c r="D123" s="14"/>
      <c r="E123" s="14"/>
      <c r="F123" s="14"/>
      <c r="G123" s="14"/>
      <c r="H123" s="14"/>
      <c r="I123" s="14"/>
      <c r="J123" s="14"/>
      <c r="K123" s="14"/>
      <c r="L123" s="14"/>
      <c r="M123" s="14"/>
      <c r="N123" s="14"/>
      <c r="O123" s="14"/>
      <c r="P123" s="15"/>
      <c r="Q123" s="9" t="str">
        <f>IF(COUNTIF('2. PLAN Discussion Groups'!$A$1:$J$212,$B123),"YES","NO")</f>
        <v>NO</v>
      </c>
    </row>
    <row r="124" spans="1:17">
      <c r="A124" s="58">
        <v>112</v>
      </c>
      <c r="B124" s="57" t="str">
        <f t="shared" si="1"/>
        <v xml:space="preserve"> </v>
      </c>
      <c r="C124" s="14"/>
      <c r="D124" s="14"/>
      <c r="E124" s="14"/>
      <c r="F124" s="14"/>
      <c r="G124" s="14"/>
      <c r="H124" s="14"/>
      <c r="I124" s="14"/>
      <c r="J124" s="14"/>
      <c r="K124" s="14"/>
      <c r="L124" s="14"/>
      <c r="M124" s="14"/>
      <c r="N124" s="14"/>
      <c r="O124" s="14"/>
      <c r="P124" s="15"/>
      <c r="Q124" s="9" t="str">
        <f>IF(COUNTIF('2. PLAN Discussion Groups'!$A$1:$J$212,$B124),"YES","NO")</f>
        <v>NO</v>
      </c>
    </row>
    <row r="125" spans="1:17">
      <c r="A125" s="58">
        <v>113</v>
      </c>
      <c r="B125" s="57" t="str">
        <f t="shared" si="1"/>
        <v xml:space="preserve"> </v>
      </c>
      <c r="C125" s="14"/>
      <c r="D125" s="14"/>
      <c r="E125" s="14"/>
      <c r="F125" s="14"/>
      <c r="G125" s="14"/>
      <c r="H125" s="14"/>
      <c r="I125" s="14"/>
      <c r="J125" s="14"/>
      <c r="K125" s="14"/>
      <c r="L125" s="14"/>
      <c r="M125" s="14"/>
      <c r="N125" s="14"/>
      <c r="O125" s="14"/>
      <c r="P125" s="15"/>
      <c r="Q125" s="9" t="str">
        <f>IF(COUNTIF('2. PLAN Discussion Groups'!$A$1:$J$212,$B125),"YES","NO")</f>
        <v>NO</v>
      </c>
    </row>
    <row r="126" spans="1:17">
      <c r="A126" s="58">
        <v>114</v>
      </c>
      <c r="B126" s="57" t="str">
        <f t="shared" si="1"/>
        <v xml:space="preserve"> </v>
      </c>
      <c r="C126" s="14"/>
      <c r="D126" s="14"/>
      <c r="E126" s="14"/>
      <c r="F126" s="14"/>
      <c r="G126" s="14"/>
      <c r="H126" s="14"/>
      <c r="I126" s="14"/>
      <c r="J126" s="14"/>
      <c r="K126" s="14"/>
      <c r="L126" s="14"/>
      <c r="M126" s="14"/>
      <c r="N126" s="14"/>
      <c r="O126" s="14"/>
      <c r="P126" s="15"/>
      <c r="Q126" s="9" t="str">
        <f>IF(COUNTIF('2. PLAN Discussion Groups'!$A$1:$J$212,$B126),"YES","NO")</f>
        <v>NO</v>
      </c>
    </row>
    <row r="127" spans="1:17">
      <c r="A127" s="58">
        <v>115</v>
      </c>
      <c r="B127" s="57" t="str">
        <f t="shared" si="1"/>
        <v xml:space="preserve"> </v>
      </c>
      <c r="C127" s="14"/>
      <c r="D127" s="14"/>
      <c r="E127" s="14"/>
      <c r="F127" s="14"/>
      <c r="G127" s="14"/>
      <c r="H127" s="14"/>
      <c r="I127" s="14"/>
      <c r="J127" s="14"/>
      <c r="K127" s="14"/>
      <c r="L127" s="14"/>
      <c r="M127" s="14"/>
      <c r="N127" s="14"/>
      <c r="O127" s="14"/>
      <c r="P127" s="15"/>
      <c r="Q127" s="9" t="str">
        <f>IF(COUNTIF('2. PLAN Discussion Groups'!$A$1:$J$212,$B127),"YES","NO")</f>
        <v>NO</v>
      </c>
    </row>
    <row r="128" spans="1:17">
      <c r="A128" s="58">
        <v>116</v>
      </c>
      <c r="B128" s="57" t="str">
        <f t="shared" si="1"/>
        <v xml:space="preserve"> </v>
      </c>
      <c r="C128" s="14"/>
      <c r="D128" s="14"/>
      <c r="E128" s="14"/>
      <c r="F128" s="14"/>
      <c r="G128" s="14"/>
      <c r="H128" s="14"/>
      <c r="I128" s="14"/>
      <c r="J128" s="14"/>
      <c r="K128" s="14"/>
      <c r="L128" s="14"/>
      <c r="M128" s="14"/>
      <c r="N128" s="14"/>
      <c r="O128" s="14"/>
      <c r="P128" s="15"/>
      <c r="Q128" s="9" t="str">
        <f>IF(COUNTIF('2. PLAN Discussion Groups'!$A$1:$J$212,$B128),"YES","NO")</f>
        <v>NO</v>
      </c>
    </row>
    <row r="129" spans="1:17">
      <c r="A129" s="58">
        <v>117</v>
      </c>
      <c r="B129" s="57" t="str">
        <f t="shared" si="1"/>
        <v xml:space="preserve"> </v>
      </c>
      <c r="C129" s="14"/>
      <c r="D129" s="14"/>
      <c r="E129" s="14"/>
      <c r="F129" s="14"/>
      <c r="G129" s="14"/>
      <c r="H129" s="14"/>
      <c r="I129" s="14"/>
      <c r="J129" s="14"/>
      <c r="K129" s="14"/>
      <c r="L129" s="14"/>
      <c r="M129" s="14"/>
      <c r="N129" s="14"/>
      <c r="O129" s="14"/>
      <c r="P129" s="15"/>
      <c r="Q129" s="9" t="str">
        <f>IF(COUNTIF('2. PLAN Discussion Groups'!$A$1:$J$212,$B129),"YES","NO")</f>
        <v>NO</v>
      </c>
    </row>
    <row r="130" spans="1:17">
      <c r="A130" s="58">
        <v>118</v>
      </c>
      <c r="B130" s="57" t="str">
        <f t="shared" si="1"/>
        <v xml:space="preserve"> </v>
      </c>
      <c r="C130" s="14"/>
      <c r="D130" s="14"/>
      <c r="E130" s="14"/>
      <c r="F130" s="14"/>
      <c r="G130" s="14"/>
      <c r="H130" s="14"/>
      <c r="I130" s="14"/>
      <c r="J130" s="14"/>
      <c r="K130" s="14"/>
      <c r="L130" s="14"/>
      <c r="M130" s="14"/>
      <c r="N130" s="14"/>
      <c r="O130" s="14"/>
      <c r="P130" s="15"/>
      <c r="Q130" s="9" t="str">
        <f>IF(COUNTIF('2. PLAN Discussion Groups'!$A$1:$J$212,$B130),"YES","NO")</f>
        <v>NO</v>
      </c>
    </row>
    <row r="131" spans="1:17">
      <c r="A131" s="58">
        <v>119</v>
      </c>
      <c r="B131" s="57" t="str">
        <f t="shared" si="1"/>
        <v xml:space="preserve"> </v>
      </c>
      <c r="C131" s="14"/>
      <c r="D131" s="14"/>
      <c r="E131" s="14"/>
      <c r="F131" s="14"/>
      <c r="G131" s="14"/>
      <c r="H131" s="14"/>
      <c r="I131" s="14"/>
      <c r="J131" s="14"/>
      <c r="K131" s="14"/>
      <c r="L131" s="14"/>
      <c r="M131" s="14"/>
      <c r="N131" s="14"/>
      <c r="O131" s="14"/>
      <c r="P131" s="15"/>
      <c r="Q131" s="9" t="str">
        <f>IF(COUNTIF('2. PLAN Discussion Groups'!$A$1:$J$212,$B131),"YES","NO")</f>
        <v>NO</v>
      </c>
    </row>
    <row r="132" spans="1:17">
      <c r="A132" s="58">
        <v>120</v>
      </c>
      <c r="B132" s="57" t="str">
        <f t="shared" si="1"/>
        <v xml:space="preserve"> </v>
      </c>
      <c r="C132" s="14"/>
      <c r="D132" s="14"/>
      <c r="E132" s="14"/>
      <c r="F132" s="14"/>
      <c r="G132" s="14"/>
      <c r="H132" s="14"/>
      <c r="I132" s="14"/>
      <c r="J132" s="14"/>
      <c r="K132" s="14"/>
      <c r="L132" s="14"/>
      <c r="M132" s="14"/>
      <c r="N132" s="14"/>
      <c r="O132" s="14"/>
      <c r="P132" s="15"/>
      <c r="Q132" s="9" t="str">
        <f>IF(COUNTIF('2. PLAN Discussion Groups'!$A$1:$J$212,$B132),"YES","NO")</f>
        <v>NO</v>
      </c>
    </row>
    <row r="133" spans="1:17">
      <c r="A133" s="58">
        <v>121</v>
      </c>
      <c r="B133" s="57" t="str">
        <f t="shared" si="1"/>
        <v xml:space="preserve"> </v>
      </c>
      <c r="C133" s="14"/>
      <c r="D133" s="14"/>
      <c r="E133" s="14"/>
      <c r="F133" s="14"/>
      <c r="G133" s="14"/>
      <c r="H133" s="14"/>
      <c r="I133" s="14"/>
      <c r="J133" s="14"/>
      <c r="K133" s="14"/>
      <c r="L133" s="14"/>
      <c r="M133" s="14"/>
      <c r="N133" s="14"/>
      <c r="O133" s="14"/>
      <c r="P133" s="15"/>
      <c r="Q133" s="9" t="str">
        <f>IF(COUNTIF('2. PLAN Discussion Groups'!$A$1:$J$212,$B133),"YES","NO")</f>
        <v>NO</v>
      </c>
    </row>
    <row r="134" spans="1:17">
      <c r="A134" s="58">
        <v>122</v>
      </c>
      <c r="B134" s="57" t="str">
        <f t="shared" si="1"/>
        <v xml:space="preserve"> </v>
      </c>
      <c r="C134" s="14"/>
      <c r="D134" s="14"/>
      <c r="E134" s="14"/>
      <c r="F134" s="14"/>
      <c r="G134" s="14"/>
      <c r="H134" s="14"/>
      <c r="I134" s="14"/>
      <c r="J134" s="14"/>
      <c r="K134" s="14"/>
      <c r="L134" s="14"/>
      <c r="M134" s="14"/>
      <c r="N134" s="14"/>
      <c r="O134" s="14"/>
      <c r="P134" s="15"/>
      <c r="Q134" s="9" t="str">
        <f>IF(COUNTIF('2. PLAN Discussion Groups'!$A$1:$J$212,$B134),"YES","NO")</f>
        <v>NO</v>
      </c>
    </row>
    <row r="135" spans="1:17">
      <c r="A135" s="58">
        <v>123</v>
      </c>
      <c r="B135" s="57" t="str">
        <f t="shared" si="1"/>
        <v xml:space="preserve"> </v>
      </c>
      <c r="C135" s="14"/>
      <c r="D135" s="14"/>
      <c r="E135" s="14"/>
      <c r="F135" s="14"/>
      <c r="G135" s="14"/>
      <c r="H135" s="14"/>
      <c r="I135" s="14"/>
      <c r="J135" s="14"/>
      <c r="K135" s="14"/>
      <c r="L135" s="14"/>
      <c r="M135" s="14"/>
      <c r="N135" s="14"/>
      <c r="O135" s="14"/>
      <c r="P135" s="15"/>
      <c r="Q135" s="9" t="str">
        <f>IF(COUNTIF('2. PLAN Discussion Groups'!$A$1:$J$212,$B135),"YES","NO")</f>
        <v>NO</v>
      </c>
    </row>
    <row r="136" spans="1:17">
      <c r="A136" s="58">
        <v>124</v>
      </c>
      <c r="B136" s="57" t="str">
        <f t="shared" si="1"/>
        <v xml:space="preserve"> </v>
      </c>
      <c r="C136" s="14"/>
      <c r="D136" s="14"/>
      <c r="E136" s="14"/>
      <c r="F136" s="14"/>
      <c r="G136" s="14"/>
      <c r="H136" s="14"/>
      <c r="I136" s="14"/>
      <c r="J136" s="14"/>
      <c r="K136" s="14"/>
      <c r="L136" s="14"/>
      <c r="M136" s="14"/>
      <c r="N136" s="14"/>
      <c r="O136" s="14"/>
      <c r="P136" s="15"/>
      <c r="Q136" s="9" t="str">
        <f>IF(COUNTIF('2. PLAN Discussion Groups'!$A$1:$J$212,$B136),"YES","NO")</f>
        <v>NO</v>
      </c>
    </row>
    <row r="137" spans="1:17">
      <c r="A137" s="58">
        <v>125</v>
      </c>
      <c r="B137" s="57" t="str">
        <f t="shared" si="1"/>
        <v xml:space="preserve"> </v>
      </c>
      <c r="C137" s="14"/>
      <c r="D137" s="14"/>
      <c r="E137" s="14"/>
      <c r="F137" s="14"/>
      <c r="G137" s="14"/>
      <c r="H137" s="14"/>
      <c r="I137" s="14"/>
      <c r="J137" s="14"/>
      <c r="K137" s="14"/>
      <c r="L137" s="14"/>
      <c r="M137" s="14"/>
      <c r="N137" s="14"/>
      <c r="O137" s="14"/>
      <c r="P137" s="15"/>
      <c r="Q137" s="9" t="str">
        <f>IF(COUNTIF('2. PLAN Discussion Groups'!$A$1:$J$212,$B137),"YES","NO")</f>
        <v>NO</v>
      </c>
    </row>
    <row r="138" spans="1:17">
      <c r="A138" s="58">
        <v>126</v>
      </c>
      <c r="B138" s="57" t="str">
        <f t="shared" si="1"/>
        <v xml:space="preserve"> </v>
      </c>
      <c r="C138" s="14"/>
      <c r="D138" s="14"/>
      <c r="E138" s="14"/>
      <c r="F138" s="14"/>
      <c r="G138" s="14"/>
      <c r="H138" s="14"/>
      <c r="I138" s="14"/>
      <c r="J138" s="14"/>
      <c r="K138" s="14"/>
      <c r="L138" s="14"/>
      <c r="M138" s="14"/>
      <c r="N138" s="14"/>
      <c r="O138" s="14"/>
      <c r="P138" s="15"/>
      <c r="Q138" s="9" t="str">
        <f>IF(COUNTIF('2. PLAN Discussion Groups'!$A$1:$J$212,$B138),"YES","NO")</f>
        <v>NO</v>
      </c>
    </row>
    <row r="139" spans="1:17">
      <c r="A139" s="58">
        <v>127</v>
      </c>
      <c r="B139" s="57" t="str">
        <f t="shared" si="1"/>
        <v xml:space="preserve"> </v>
      </c>
      <c r="C139" s="14"/>
      <c r="D139" s="14"/>
      <c r="E139" s="14"/>
      <c r="F139" s="14"/>
      <c r="G139" s="14"/>
      <c r="H139" s="14"/>
      <c r="I139" s="14"/>
      <c r="J139" s="14"/>
      <c r="K139" s="14"/>
      <c r="L139" s="14"/>
      <c r="M139" s="14"/>
      <c r="N139" s="14"/>
      <c r="O139" s="14"/>
      <c r="P139" s="15"/>
      <c r="Q139" s="9" t="str">
        <f>IF(COUNTIF('2. PLAN Discussion Groups'!$A$1:$J$212,$B139),"YES","NO")</f>
        <v>NO</v>
      </c>
    </row>
    <row r="140" spans="1:17">
      <c r="A140" s="58">
        <v>128</v>
      </c>
      <c r="B140" s="57" t="str">
        <f t="shared" si="1"/>
        <v xml:space="preserve"> </v>
      </c>
      <c r="C140" s="14"/>
      <c r="D140" s="14"/>
      <c r="E140" s="14"/>
      <c r="F140" s="14"/>
      <c r="G140" s="14"/>
      <c r="H140" s="14"/>
      <c r="I140" s="14"/>
      <c r="J140" s="14"/>
      <c r="K140" s="14"/>
      <c r="L140" s="14"/>
      <c r="M140" s="14"/>
      <c r="N140" s="14"/>
      <c r="O140" s="14"/>
      <c r="P140" s="15"/>
      <c r="Q140" s="9" t="str">
        <f>IF(COUNTIF('2. PLAN Discussion Groups'!$A$1:$J$212,$B140),"YES","NO")</f>
        <v>NO</v>
      </c>
    </row>
    <row r="141" spans="1:17">
      <c r="A141" s="58">
        <v>129</v>
      </c>
      <c r="B141" s="57" t="str">
        <f t="shared" si="1"/>
        <v xml:space="preserve"> </v>
      </c>
      <c r="C141" s="14"/>
      <c r="D141" s="14"/>
      <c r="E141" s="14"/>
      <c r="F141" s="14"/>
      <c r="G141" s="14"/>
      <c r="H141" s="14"/>
      <c r="I141" s="14"/>
      <c r="J141" s="14"/>
      <c r="K141" s="14"/>
      <c r="L141" s="14"/>
      <c r="M141" s="14"/>
      <c r="N141" s="14"/>
      <c r="O141" s="14"/>
      <c r="P141" s="15"/>
      <c r="Q141" s="9" t="str">
        <f>IF(COUNTIF('2. PLAN Discussion Groups'!$A$1:$J$212,$B141),"YES","NO")</f>
        <v>NO</v>
      </c>
    </row>
    <row r="142" spans="1:17">
      <c r="A142" s="58">
        <v>130</v>
      </c>
      <c r="B142" s="57" t="str">
        <f t="shared" ref="B142:B205" si="2">D142&amp;" "&amp;E142</f>
        <v xml:space="preserve"> </v>
      </c>
      <c r="C142" s="14"/>
      <c r="D142" s="14"/>
      <c r="E142" s="14"/>
      <c r="F142" s="14"/>
      <c r="G142" s="14"/>
      <c r="H142" s="14"/>
      <c r="I142" s="14"/>
      <c r="J142" s="14"/>
      <c r="K142" s="14"/>
      <c r="L142" s="14"/>
      <c r="M142" s="14"/>
      <c r="N142" s="14"/>
      <c r="O142" s="14"/>
      <c r="P142" s="15"/>
      <c r="Q142" s="9" t="str">
        <f>IF(COUNTIF('2. PLAN Discussion Groups'!$A$1:$J$212,$B142),"YES","NO")</f>
        <v>NO</v>
      </c>
    </row>
    <row r="143" spans="1:17">
      <c r="A143" s="58">
        <v>131</v>
      </c>
      <c r="B143" s="57" t="str">
        <f t="shared" si="2"/>
        <v xml:space="preserve"> </v>
      </c>
      <c r="C143" s="14"/>
      <c r="D143" s="14"/>
      <c r="E143" s="14"/>
      <c r="F143" s="14"/>
      <c r="G143" s="14"/>
      <c r="H143" s="14"/>
      <c r="I143" s="14"/>
      <c r="J143" s="14"/>
      <c r="K143" s="14"/>
      <c r="L143" s="14"/>
      <c r="M143" s="14"/>
      <c r="N143" s="14"/>
      <c r="O143" s="14"/>
      <c r="P143" s="15"/>
      <c r="Q143" s="9" t="str">
        <f>IF(COUNTIF('2. PLAN Discussion Groups'!$A$1:$J$212,$B143),"YES","NO")</f>
        <v>NO</v>
      </c>
    </row>
    <row r="144" spans="1:17">
      <c r="A144" s="58">
        <v>132</v>
      </c>
      <c r="B144" s="57" t="str">
        <f t="shared" si="2"/>
        <v xml:space="preserve"> </v>
      </c>
      <c r="C144" s="14"/>
      <c r="D144" s="14"/>
      <c r="E144" s="14"/>
      <c r="F144" s="14"/>
      <c r="G144" s="14"/>
      <c r="H144" s="14"/>
      <c r="I144" s="14"/>
      <c r="J144" s="14"/>
      <c r="K144" s="14"/>
      <c r="L144" s="14"/>
      <c r="M144" s="14"/>
      <c r="N144" s="14"/>
      <c r="O144" s="14"/>
      <c r="P144" s="15"/>
      <c r="Q144" s="9" t="str">
        <f>IF(COUNTIF('2. PLAN Discussion Groups'!$A$1:$J$212,$B144),"YES","NO")</f>
        <v>NO</v>
      </c>
    </row>
    <row r="145" spans="1:17">
      <c r="A145" s="58">
        <v>133</v>
      </c>
      <c r="B145" s="57" t="str">
        <f t="shared" si="2"/>
        <v xml:space="preserve"> </v>
      </c>
      <c r="C145" s="14"/>
      <c r="D145" s="14"/>
      <c r="E145" s="14"/>
      <c r="F145" s="14"/>
      <c r="G145" s="14"/>
      <c r="H145" s="14"/>
      <c r="I145" s="14"/>
      <c r="J145" s="14"/>
      <c r="K145" s="14"/>
      <c r="L145" s="14"/>
      <c r="M145" s="14"/>
      <c r="N145" s="14"/>
      <c r="O145" s="14"/>
      <c r="P145" s="15"/>
      <c r="Q145" s="9" t="str">
        <f>IF(COUNTIF('2. PLAN Discussion Groups'!$A$1:$J$212,$B145),"YES","NO")</f>
        <v>NO</v>
      </c>
    </row>
    <row r="146" spans="1:17">
      <c r="A146" s="58">
        <v>134</v>
      </c>
      <c r="B146" s="57" t="str">
        <f t="shared" si="2"/>
        <v xml:space="preserve"> </v>
      </c>
      <c r="C146" s="14"/>
      <c r="D146" s="14"/>
      <c r="E146" s="14"/>
      <c r="F146" s="14"/>
      <c r="G146" s="14"/>
      <c r="H146" s="14"/>
      <c r="I146" s="14"/>
      <c r="J146" s="14"/>
      <c r="K146" s="14"/>
      <c r="L146" s="14"/>
      <c r="M146" s="14"/>
      <c r="N146" s="14"/>
      <c r="O146" s="14"/>
      <c r="P146" s="15"/>
      <c r="Q146" s="9" t="str">
        <f>IF(COUNTIF('2. PLAN Discussion Groups'!$A$1:$J$212,$B146),"YES","NO")</f>
        <v>NO</v>
      </c>
    </row>
    <row r="147" spans="1:17">
      <c r="A147" s="58">
        <v>135</v>
      </c>
      <c r="B147" s="57" t="str">
        <f t="shared" si="2"/>
        <v xml:space="preserve"> </v>
      </c>
      <c r="C147" s="14"/>
      <c r="D147" s="14"/>
      <c r="E147" s="14"/>
      <c r="F147" s="14"/>
      <c r="G147" s="14"/>
      <c r="H147" s="14"/>
      <c r="I147" s="14"/>
      <c r="J147" s="14"/>
      <c r="K147" s="14"/>
      <c r="L147" s="14"/>
      <c r="M147" s="14"/>
      <c r="N147" s="14"/>
      <c r="O147" s="14"/>
      <c r="P147" s="15"/>
      <c r="Q147" s="9" t="str">
        <f>IF(COUNTIF('2. PLAN Discussion Groups'!$A$1:$J$212,$B147),"YES","NO")</f>
        <v>NO</v>
      </c>
    </row>
    <row r="148" spans="1:17">
      <c r="A148" s="58">
        <v>136</v>
      </c>
      <c r="B148" s="57" t="str">
        <f t="shared" si="2"/>
        <v xml:space="preserve"> </v>
      </c>
      <c r="C148" s="14"/>
      <c r="D148" s="14"/>
      <c r="E148" s="14"/>
      <c r="F148" s="14"/>
      <c r="G148" s="14"/>
      <c r="H148" s="14"/>
      <c r="I148" s="14"/>
      <c r="J148" s="14"/>
      <c r="K148" s="14"/>
      <c r="L148" s="14"/>
      <c r="M148" s="14"/>
      <c r="N148" s="14"/>
      <c r="O148" s="14"/>
      <c r="P148" s="15"/>
      <c r="Q148" s="9" t="str">
        <f>IF(COUNTIF('2. PLAN Discussion Groups'!$A$1:$J$212,$B148),"YES","NO")</f>
        <v>NO</v>
      </c>
    </row>
    <row r="149" spans="1:17">
      <c r="A149" s="58">
        <v>137</v>
      </c>
      <c r="B149" s="57" t="str">
        <f t="shared" si="2"/>
        <v xml:space="preserve"> </v>
      </c>
      <c r="C149" s="14"/>
      <c r="D149" s="14"/>
      <c r="E149" s="14"/>
      <c r="F149" s="14"/>
      <c r="G149" s="14"/>
      <c r="H149" s="14"/>
      <c r="I149" s="14"/>
      <c r="J149" s="14"/>
      <c r="K149" s="14"/>
      <c r="L149" s="14"/>
      <c r="M149" s="14"/>
      <c r="N149" s="14"/>
      <c r="O149" s="14"/>
      <c r="P149" s="15"/>
      <c r="Q149" s="9" t="str">
        <f>IF(COUNTIF('2. PLAN Discussion Groups'!$A$1:$J$212,$B149),"YES","NO")</f>
        <v>NO</v>
      </c>
    </row>
    <row r="150" spans="1:17">
      <c r="A150" s="58">
        <v>138</v>
      </c>
      <c r="B150" s="57" t="str">
        <f t="shared" si="2"/>
        <v xml:space="preserve"> </v>
      </c>
      <c r="C150" s="14"/>
      <c r="D150" s="14"/>
      <c r="E150" s="14"/>
      <c r="F150" s="14"/>
      <c r="G150" s="14"/>
      <c r="H150" s="14"/>
      <c r="I150" s="14"/>
      <c r="J150" s="14"/>
      <c r="K150" s="14"/>
      <c r="L150" s="14"/>
      <c r="M150" s="14"/>
      <c r="N150" s="14"/>
      <c r="O150" s="14"/>
      <c r="P150" s="15"/>
      <c r="Q150" s="9" t="str">
        <f>IF(COUNTIF('2. PLAN Discussion Groups'!$A$1:$J$212,$B150),"YES","NO")</f>
        <v>NO</v>
      </c>
    </row>
    <row r="151" spans="1:17">
      <c r="A151" s="58">
        <v>139</v>
      </c>
      <c r="B151" s="57" t="str">
        <f t="shared" si="2"/>
        <v xml:space="preserve"> </v>
      </c>
      <c r="C151" s="14"/>
      <c r="D151" s="14"/>
      <c r="E151" s="14"/>
      <c r="F151" s="14"/>
      <c r="G151" s="14"/>
      <c r="H151" s="14"/>
      <c r="I151" s="14"/>
      <c r="J151" s="14"/>
      <c r="K151" s="14"/>
      <c r="L151" s="14"/>
      <c r="M151" s="14"/>
      <c r="N151" s="14"/>
      <c r="O151" s="14"/>
      <c r="P151" s="15"/>
      <c r="Q151" s="9" t="str">
        <f>IF(COUNTIF('2. PLAN Discussion Groups'!$A$1:$J$212,$B151),"YES","NO")</f>
        <v>NO</v>
      </c>
    </row>
    <row r="152" spans="1:17">
      <c r="A152" s="58">
        <v>140</v>
      </c>
      <c r="B152" s="57" t="str">
        <f t="shared" si="2"/>
        <v xml:space="preserve"> </v>
      </c>
      <c r="C152" s="14"/>
      <c r="D152" s="14"/>
      <c r="E152" s="14"/>
      <c r="F152" s="14"/>
      <c r="G152" s="14"/>
      <c r="H152" s="14"/>
      <c r="I152" s="14"/>
      <c r="J152" s="14"/>
      <c r="K152" s="14"/>
      <c r="L152" s="14"/>
      <c r="M152" s="14"/>
      <c r="N152" s="14"/>
      <c r="O152" s="14"/>
      <c r="P152" s="15"/>
      <c r="Q152" s="9" t="str">
        <f>IF(COUNTIF('2. PLAN Discussion Groups'!$A$1:$J$212,$B152),"YES","NO")</f>
        <v>NO</v>
      </c>
    </row>
    <row r="153" spans="1:17">
      <c r="A153" s="58">
        <v>141</v>
      </c>
      <c r="B153" s="57" t="str">
        <f t="shared" si="2"/>
        <v xml:space="preserve"> </v>
      </c>
      <c r="C153" s="14"/>
      <c r="D153" s="14"/>
      <c r="E153" s="14"/>
      <c r="F153" s="14"/>
      <c r="G153" s="14"/>
      <c r="H153" s="14"/>
      <c r="I153" s="14"/>
      <c r="J153" s="14"/>
      <c r="K153" s="14"/>
      <c r="L153" s="14"/>
      <c r="M153" s="14"/>
      <c r="N153" s="14"/>
      <c r="O153" s="14"/>
      <c r="P153" s="15"/>
      <c r="Q153" s="9" t="str">
        <f>IF(COUNTIF('2. PLAN Discussion Groups'!$A$1:$J$212,$B153),"YES","NO")</f>
        <v>NO</v>
      </c>
    </row>
    <row r="154" spans="1:17">
      <c r="A154" s="58">
        <v>142</v>
      </c>
      <c r="B154" s="57" t="str">
        <f t="shared" si="2"/>
        <v xml:space="preserve"> </v>
      </c>
      <c r="C154" s="14"/>
      <c r="D154" s="14"/>
      <c r="E154" s="14"/>
      <c r="F154" s="14"/>
      <c r="G154" s="14"/>
      <c r="H154" s="14"/>
      <c r="I154" s="14"/>
      <c r="J154" s="14"/>
      <c r="K154" s="14"/>
      <c r="L154" s="14"/>
      <c r="M154" s="14"/>
      <c r="N154" s="14"/>
      <c r="O154" s="14"/>
      <c r="P154" s="15"/>
      <c r="Q154" s="9" t="str">
        <f>IF(COUNTIF('2. PLAN Discussion Groups'!$A$1:$J$212,$B154),"YES","NO")</f>
        <v>NO</v>
      </c>
    </row>
    <row r="155" spans="1:17">
      <c r="A155" s="58">
        <v>143</v>
      </c>
      <c r="B155" s="57" t="str">
        <f t="shared" si="2"/>
        <v xml:space="preserve"> </v>
      </c>
      <c r="C155" s="14"/>
      <c r="D155" s="14"/>
      <c r="E155" s="14"/>
      <c r="F155" s="14"/>
      <c r="G155" s="14"/>
      <c r="H155" s="14"/>
      <c r="I155" s="14"/>
      <c r="J155" s="14"/>
      <c r="K155" s="14"/>
      <c r="L155" s="14"/>
      <c r="M155" s="14"/>
      <c r="N155" s="14"/>
      <c r="O155" s="14"/>
      <c r="P155" s="15"/>
      <c r="Q155" s="9" t="str">
        <f>IF(COUNTIF('2. PLAN Discussion Groups'!$A$1:$J$212,$B155),"YES","NO")</f>
        <v>NO</v>
      </c>
    </row>
    <row r="156" spans="1:17">
      <c r="A156" s="58">
        <v>144</v>
      </c>
      <c r="B156" s="57" t="str">
        <f t="shared" si="2"/>
        <v xml:space="preserve"> </v>
      </c>
      <c r="C156" s="14"/>
      <c r="D156" s="14"/>
      <c r="E156" s="14"/>
      <c r="F156" s="14"/>
      <c r="G156" s="14"/>
      <c r="H156" s="14"/>
      <c r="I156" s="14"/>
      <c r="J156" s="14"/>
      <c r="K156" s="14"/>
      <c r="L156" s="14"/>
      <c r="M156" s="14"/>
      <c r="N156" s="14"/>
      <c r="O156" s="14"/>
      <c r="P156" s="15"/>
      <c r="Q156" s="9" t="str">
        <f>IF(COUNTIF('2. PLAN Discussion Groups'!$A$1:$J$212,$B156),"YES","NO")</f>
        <v>NO</v>
      </c>
    </row>
    <row r="157" spans="1:17">
      <c r="A157" s="58">
        <v>145</v>
      </c>
      <c r="B157" s="57" t="str">
        <f t="shared" si="2"/>
        <v xml:space="preserve"> </v>
      </c>
      <c r="C157" s="14"/>
      <c r="D157" s="14"/>
      <c r="E157" s="14"/>
      <c r="F157" s="14"/>
      <c r="G157" s="14"/>
      <c r="H157" s="14"/>
      <c r="I157" s="14"/>
      <c r="J157" s="14"/>
      <c r="K157" s="14"/>
      <c r="L157" s="14"/>
      <c r="M157" s="14"/>
      <c r="N157" s="14"/>
      <c r="O157" s="14"/>
      <c r="P157" s="15"/>
      <c r="Q157" s="9" t="str">
        <f>IF(COUNTIF('2. PLAN Discussion Groups'!$A$1:$J$212,$B157),"YES","NO")</f>
        <v>NO</v>
      </c>
    </row>
    <row r="158" spans="1:17">
      <c r="A158" s="58">
        <v>146</v>
      </c>
      <c r="B158" s="57" t="str">
        <f t="shared" si="2"/>
        <v xml:space="preserve"> </v>
      </c>
      <c r="C158" s="14"/>
      <c r="D158" s="14"/>
      <c r="E158" s="14"/>
      <c r="F158" s="14"/>
      <c r="G158" s="14"/>
      <c r="H158" s="14"/>
      <c r="I158" s="14"/>
      <c r="J158" s="14"/>
      <c r="K158" s="14"/>
      <c r="L158" s="14"/>
      <c r="M158" s="14"/>
      <c r="N158" s="14"/>
      <c r="O158" s="14"/>
      <c r="P158" s="15"/>
      <c r="Q158" s="9" t="str">
        <f>IF(COUNTIF('2. PLAN Discussion Groups'!$A$1:$J$212,$B158),"YES","NO")</f>
        <v>NO</v>
      </c>
    </row>
    <row r="159" spans="1:17">
      <c r="A159" s="58">
        <v>147</v>
      </c>
      <c r="B159" s="57" t="str">
        <f t="shared" si="2"/>
        <v xml:space="preserve"> </v>
      </c>
      <c r="C159" s="14"/>
      <c r="D159" s="14"/>
      <c r="E159" s="14"/>
      <c r="F159" s="14"/>
      <c r="G159" s="14"/>
      <c r="H159" s="14"/>
      <c r="I159" s="14"/>
      <c r="J159" s="14"/>
      <c r="K159" s="14"/>
      <c r="L159" s="14"/>
      <c r="M159" s="14"/>
      <c r="N159" s="14"/>
      <c r="O159" s="14"/>
      <c r="P159" s="15"/>
      <c r="Q159" s="9" t="str">
        <f>IF(COUNTIF('2. PLAN Discussion Groups'!$A$1:$J$212,$B159),"YES","NO")</f>
        <v>NO</v>
      </c>
    </row>
    <row r="160" spans="1:17">
      <c r="A160" s="58">
        <v>148</v>
      </c>
      <c r="B160" s="57" t="str">
        <f t="shared" si="2"/>
        <v xml:space="preserve"> </v>
      </c>
      <c r="C160" s="14"/>
      <c r="D160" s="14"/>
      <c r="E160" s="14"/>
      <c r="F160" s="14"/>
      <c r="G160" s="14"/>
      <c r="H160" s="14"/>
      <c r="I160" s="14"/>
      <c r="J160" s="14"/>
      <c r="K160" s="14"/>
      <c r="L160" s="14"/>
      <c r="M160" s="14"/>
      <c r="N160" s="14"/>
      <c r="O160" s="14"/>
      <c r="P160" s="15"/>
      <c r="Q160" s="9" t="str">
        <f>IF(COUNTIF('2. PLAN Discussion Groups'!$A$1:$J$212,$B160),"YES","NO")</f>
        <v>NO</v>
      </c>
    </row>
    <row r="161" spans="1:17">
      <c r="A161" s="58">
        <v>149</v>
      </c>
      <c r="B161" s="57" t="str">
        <f t="shared" si="2"/>
        <v xml:space="preserve"> </v>
      </c>
      <c r="C161" s="14"/>
      <c r="D161" s="14"/>
      <c r="E161" s="14"/>
      <c r="F161" s="14"/>
      <c r="G161" s="14"/>
      <c r="H161" s="14"/>
      <c r="I161" s="14"/>
      <c r="J161" s="14"/>
      <c r="K161" s="14"/>
      <c r="L161" s="14"/>
      <c r="M161" s="14"/>
      <c r="N161" s="14"/>
      <c r="O161" s="14"/>
      <c r="P161" s="15"/>
      <c r="Q161" s="9" t="str">
        <f>IF(COUNTIF('2. PLAN Discussion Groups'!$A$1:$J$212,$B161),"YES","NO")</f>
        <v>NO</v>
      </c>
    </row>
    <row r="162" spans="1:17">
      <c r="A162" s="58">
        <v>150</v>
      </c>
      <c r="B162" s="57" t="str">
        <f t="shared" si="2"/>
        <v xml:space="preserve"> </v>
      </c>
      <c r="C162" s="14"/>
      <c r="D162" s="14"/>
      <c r="E162" s="14"/>
      <c r="F162" s="14"/>
      <c r="G162" s="14"/>
      <c r="H162" s="14"/>
      <c r="I162" s="14"/>
      <c r="J162" s="14"/>
      <c r="K162" s="14"/>
      <c r="L162" s="14"/>
      <c r="M162" s="14"/>
      <c r="N162" s="14"/>
      <c r="O162" s="14"/>
      <c r="P162" s="15"/>
      <c r="Q162" s="9" t="str">
        <f>IF(COUNTIF('2. PLAN Discussion Groups'!$A$1:$J$212,$B162),"YES","NO")</f>
        <v>NO</v>
      </c>
    </row>
    <row r="163" spans="1:17">
      <c r="A163" s="58">
        <v>151</v>
      </c>
      <c r="B163" s="57" t="str">
        <f t="shared" si="2"/>
        <v xml:space="preserve"> </v>
      </c>
      <c r="C163" s="14"/>
      <c r="D163" s="14"/>
      <c r="E163" s="14"/>
      <c r="F163" s="14"/>
      <c r="G163" s="14"/>
      <c r="H163" s="14"/>
      <c r="I163" s="14"/>
      <c r="J163" s="14"/>
      <c r="K163" s="14"/>
      <c r="L163" s="14"/>
      <c r="M163" s="14"/>
      <c r="N163" s="14"/>
      <c r="O163" s="14"/>
      <c r="P163" s="15"/>
      <c r="Q163" s="9" t="str">
        <f>IF(COUNTIF('2. PLAN Discussion Groups'!$A$1:$J$212,$B163),"YES","NO")</f>
        <v>NO</v>
      </c>
    </row>
    <row r="164" spans="1:17">
      <c r="A164" s="58">
        <v>152</v>
      </c>
      <c r="B164" s="57" t="str">
        <f t="shared" si="2"/>
        <v xml:space="preserve"> </v>
      </c>
      <c r="C164" s="14"/>
      <c r="D164" s="14"/>
      <c r="E164" s="14"/>
      <c r="F164" s="14"/>
      <c r="G164" s="14"/>
      <c r="H164" s="14"/>
      <c r="I164" s="14"/>
      <c r="J164" s="14"/>
      <c r="K164" s="14"/>
      <c r="L164" s="14"/>
      <c r="M164" s="14"/>
      <c r="N164" s="14"/>
      <c r="O164" s="14"/>
      <c r="P164" s="15"/>
      <c r="Q164" s="9" t="str">
        <f>IF(COUNTIF('2. PLAN Discussion Groups'!$A$1:$J$212,$B164),"YES","NO")</f>
        <v>NO</v>
      </c>
    </row>
    <row r="165" spans="1:17">
      <c r="A165" s="58">
        <v>153</v>
      </c>
      <c r="B165" s="57" t="str">
        <f t="shared" si="2"/>
        <v xml:space="preserve"> </v>
      </c>
      <c r="C165" s="14"/>
      <c r="D165" s="14"/>
      <c r="E165" s="14"/>
      <c r="F165" s="14"/>
      <c r="G165" s="14"/>
      <c r="H165" s="14"/>
      <c r="I165" s="14"/>
      <c r="J165" s="14"/>
      <c r="K165" s="14"/>
      <c r="L165" s="14"/>
      <c r="M165" s="14"/>
      <c r="N165" s="14"/>
      <c r="O165" s="14"/>
      <c r="P165" s="15"/>
      <c r="Q165" s="9" t="str">
        <f>IF(COUNTIF('2. PLAN Discussion Groups'!$A$1:$J$212,$B165),"YES","NO")</f>
        <v>NO</v>
      </c>
    </row>
    <row r="166" spans="1:17">
      <c r="A166" s="58">
        <v>154</v>
      </c>
      <c r="B166" s="57" t="str">
        <f t="shared" si="2"/>
        <v xml:space="preserve"> </v>
      </c>
      <c r="C166" s="14"/>
      <c r="D166" s="14"/>
      <c r="E166" s="14"/>
      <c r="F166" s="14"/>
      <c r="G166" s="14"/>
      <c r="H166" s="14"/>
      <c r="I166" s="14"/>
      <c r="J166" s="14"/>
      <c r="K166" s="14"/>
      <c r="L166" s="14"/>
      <c r="M166" s="14"/>
      <c r="N166" s="14"/>
      <c r="O166" s="14"/>
      <c r="P166" s="15"/>
      <c r="Q166" s="9" t="str">
        <f>IF(COUNTIF('2. PLAN Discussion Groups'!$A$1:$J$212,$B166),"YES","NO")</f>
        <v>NO</v>
      </c>
    </row>
    <row r="167" spans="1:17">
      <c r="A167" s="58">
        <v>155</v>
      </c>
      <c r="B167" s="57" t="str">
        <f t="shared" si="2"/>
        <v xml:space="preserve"> </v>
      </c>
      <c r="C167" s="14"/>
      <c r="D167" s="14"/>
      <c r="E167" s="14"/>
      <c r="F167" s="14"/>
      <c r="G167" s="14"/>
      <c r="H167" s="14"/>
      <c r="I167" s="14"/>
      <c r="J167" s="14"/>
      <c r="K167" s="14"/>
      <c r="L167" s="14"/>
      <c r="M167" s="14"/>
      <c r="N167" s="14"/>
      <c r="O167" s="14"/>
      <c r="P167" s="15"/>
      <c r="Q167" s="9" t="str">
        <f>IF(COUNTIF('2. PLAN Discussion Groups'!$A$1:$J$212,$B167),"YES","NO")</f>
        <v>NO</v>
      </c>
    </row>
    <row r="168" spans="1:17">
      <c r="A168" s="58">
        <v>156</v>
      </c>
      <c r="B168" s="57" t="str">
        <f t="shared" si="2"/>
        <v xml:space="preserve"> </v>
      </c>
      <c r="C168" s="14"/>
      <c r="D168" s="14"/>
      <c r="E168" s="14"/>
      <c r="F168" s="14"/>
      <c r="G168" s="14"/>
      <c r="H168" s="14"/>
      <c r="I168" s="14"/>
      <c r="J168" s="14"/>
      <c r="K168" s="14"/>
      <c r="L168" s="14"/>
      <c r="M168" s="14"/>
      <c r="N168" s="14"/>
      <c r="O168" s="14"/>
      <c r="P168" s="15"/>
      <c r="Q168" s="9" t="str">
        <f>IF(COUNTIF('2. PLAN Discussion Groups'!$A$1:$J$212,$B168),"YES","NO")</f>
        <v>NO</v>
      </c>
    </row>
    <row r="169" spans="1:17">
      <c r="A169" s="58">
        <v>157</v>
      </c>
      <c r="B169" s="57" t="str">
        <f t="shared" si="2"/>
        <v xml:space="preserve"> </v>
      </c>
      <c r="C169" s="14"/>
      <c r="D169" s="14"/>
      <c r="E169" s="14"/>
      <c r="F169" s="14"/>
      <c r="G169" s="14"/>
      <c r="H169" s="14"/>
      <c r="I169" s="14"/>
      <c r="J169" s="14"/>
      <c r="K169" s="14"/>
      <c r="L169" s="14"/>
      <c r="M169" s="14"/>
      <c r="N169" s="14"/>
      <c r="O169" s="14"/>
      <c r="P169" s="15"/>
      <c r="Q169" s="9" t="str">
        <f>IF(COUNTIF('2. PLAN Discussion Groups'!$A$1:$J$212,$B169),"YES","NO")</f>
        <v>NO</v>
      </c>
    </row>
    <row r="170" spans="1:17">
      <c r="A170" s="58">
        <v>158</v>
      </c>
      <c r="B170" s="57" t="str">
        <f t="shared" si="2"/>
        <v xml:space="preserve"> </v>
      </c>
      <c r="C170" s="14"/>
      <c r="D170" s="14"/>
      <c r="E170" s="14"/>
      <c r="F170" s="14"/>
      <c r="G170" s="14"/>
      <c r="H170" s="14"/>
      <c r="I170" s="14"/>
      <c r="J170" s="14"/>
      <c r="K170" s="14"/>
      <c r="L170" s="14"/>
      <c r="M170" s="14"/>
      <c r="N170" s="14"/>
      <c r="O170" s="14"/>
      <c r="P170" s="15"/>
      <c r="Q170" s="9" t="str">
        <f>IF(COUNTIF('2. PLAN Discussion Groups'!$A$1:$J$212,$B170),"YES","NO")</f>
        <v>NO</v>
      </c>
    </row>
    <row r="171" spans="1:17">
      <c r="A171" s="58">
        <v>159</v>
      </c>
      <c r="B171" s="57" t="str">
        <f t="shared" si="2"/>
        <v xml:space="preserve"> </v>
      </c>
      <c r="C171" s="14"/>
      <c r="D171" s="14"/>
      <c r="E171" s="14"/>
      <c r="F171" s="14"/>
      <c r="G171" s="14"/>
      <c r="H171" s="14"/>
      <c r="I171" s="14"/>
      <c r="J171" s="14"/>
      <c r="K171" s="14"/>
      <c r="L171" s="14"/>
      <c r="M171" s="14"/>
      <c r="N171" s="14"/>
      <c r="O171" s="14"/>
      <c r="P171" s="15"/>
      <c r="Q171" s="9" t="str">
        <f>IF(COUNTIF('2. PLAN Discussion Groups'!$A$1:$J$212,$B171),"YES","NO")</f>
        <v>NO</v>
      </c>
    </row>
    <row r="172" spans="1:17">
      <c r="A172" s="58">
        <v>160</v>
      </c>
      <c r="B172" s="57" t="str">
        <f t="shared" si="2"/>
        <v xml:space="preserve"> </v>
      </c>
      <c r="C172" s="14"/>
      <c r="D172" s="14"/>
      <c r="E172" s="14"/>
      <c r="F172" s="14"/>
      <c r="G172" s="14"/>
      <c r="H172" s="14"/>
      <c r="I172" s="14"/>
      <c r="J172" s="14"/>
      <c r="K172" s="14"/>
      <c r="L172" s="14"/>
      <c r="M172" s="14"/>
      <c r="N172" s="14"/>
      <c r="O172" s="14"/>
      <c r="P172" s="15"/>
      <c r="Q172" s="9" t="str">
        <f>IF(COUNTIF('2. PLAN Discussion Groups'!$A$1:$J$212,$B172),"YES","NO")</f>
        <v>NO</v>
      </c>
    </row>
    <row r="173" spans="1:17">
      <c r="A173" s="58">
        <v>161</v>
      </c>
      <c r="B173" s="57" t="str">
        <f t="shared" si="2"/>
        <v xml:space="preserve"> </v>
      </c>
      <c r="C173" s="14"/>
      <c r="D173" s="14"/>
      <c r="E173" s="14"/>
      <c r="F173" s="14"/>
      <c r="G173" s="14"/>
      <c r="H173" s="14"/>
      <c r="I173" s="14"/>
      <c r="J173" s="14"/>
      <c r="K173" s="14"/>
      <c r="L173" s="14"/>
      <c r="M173" s="14"/>
      <c r="N173" s="14"/>
      <c r="O173" s="14"/>
      <c r="P173" s="15"/>
      <c r="Q173" s="9" t="str">
        <f>IF(COUNTIF('2. PLAN Discussion Groups'!$A$1:$J$212,$B173),"YES","NO")</f>
        <v>NO</v>
      </c>
    </row>
    <row r="174" spans="1:17">
      <c r="A174" s="58">
        <v>162</v>
      </c>
      <c r="B174" s="57" t="str">
        <f t="shared" si="2"/>
        <v xml:space="preserve"> </v>
      </c>
      <c r="C174" s="14"/>
      <c r="D174" s="14"/>
      <c r="E174" s="14"/>
      <c r="F174" s="14"/>
      <c r="G174" s="14"/>
      <c r="H174" s="14"/>
      <c r="I174" s="14"/>
      <c r="J174" s="14"/>
      <c r="K174" s="14"/>
      <c r="L174" s="14"/>
      <c r="M174" s="14"/>
      <c r="N174" s="14"/>
      <c r="O174" s="14"/>
      <c r="P174" s="15"/>
      <c r="Q174" s="9" t="str">
        <f>IF(COUNTIF('2. PLAN Discussion Groups'!$A$1:$J$212,$B174),"YES","NO")</f>
        <v>NO</v>
      </c>
    </row>
    <row r="175" spans="1:17">
      <c r="A175" s="58">
        <v>163</v>
      </c>
      <c r="B175" s="57" t="str">
        <f t="shared" si="2"/>
        <v xml:space="preserve"> </v>
      </c>
      <c r="C175" s="14"/>
      <c r="D175" s="14"/>
      <c r="E175" s="14"/>
      <c r="F175" s="14"/>
      <c r="G175" s="14"/>
      <c r="H175" s="14"/>
      <c r="I175" s="14"/>
      <c r="J175" s="14"/>
      <c r="K175" s="14"/>
      <c r="L175" s="14"/>
      <c r="M175" s="14"/>
      <c r="N175" s="14"/>
      <c r="O175" s="14"/>
      <c r="P175" s="15"/>
      <c r="Q175" s="9" t="str">
        <f>IF(COUNTIF('2. PLAN Discussion Groups'!$A$1:$J$212,$B175),"YES","NO")</f>
        <v>NO</v>
      </c>
    </row>
    <row r="176" spans="1:17">
      <c r="A176" s="58">
        <v>164</v>
      </c>
      <c r="B176" s="57" t="str">
        <f t="shared" si="2"/>
        <v xml:space="preserve"> </v>
      </c>
      <c r="C176" s="14"/>
      <c r="D176" s="14"/>
      <c r="E176" s="14"/>
      <c r="F176" s="14"/>
      <c r="G176" s="14"/>
      <c r="H176" s="14"/>
      <c r="I176" s="14"/>
      <c r="J176" s="14"/>
      <c r="K176" s="14"/>
      <c r="L176" s="14"/>
      <c r="M176" s="14"/>
      <c r="N176" s="14"/>
      <c r="O176" s="14"/>
      <c r="P176" s="15"/>
      <c r="Q176" s="9" t="str">
        <f>IF(COUNTIF('2. PLAN Discussion Groups'!$A$1:$J$212,$B176),"YES","NO")</f>
        <v>NO</v>
      </c>
    </row>
    <row r="177" spans="1:17">
      <c r="A177" s="58">
        <v>165</v>
      </c>
      <c r="B177" s="57" t="str">
        <f t="shared" si="2"/>
        <v xml:space="preserve"> </v>
      </c>
      <c r="C177" s="14"/>
      <c r="D177" s="14"/>
      <c r="E177" s="14"/>
      <c r="F177" s="14"/>
      <c r="G177" s="14"/>
      <c r="H177" s="14"/>
      <c r="I177" s="14"/>
      <c r="J177" s="14"/>
      <c r="K177" s="14"/>
      <c r="L177" s="14"/>
      <c r="M177" s="14"/>
      <c r="N177" s="14"/>
      <c r="O177" s="14"/>
      <c r="P177" s="15"/>
      <c r="Q177" s="9" t="str">
        <f>IF(COUNTIF('2. PLAN Discussion Groups'!$A$1:$J$212,$B177),"YES","NO")</f>
        <v>NO</v>
      </c>
    </row>
    <row r="178" spans="1:17">
      <c r="A178" s="58">
        <v>166</v>
      </c>
      <c r="B178" s="57" t="str">
        <f t="shared" si="2"/>
        <v xml:space="preserve"> </v>
      </c>
      <c r="C178" s="14"/>
      <c r="D178" s="14"/>
      <c r="E178" s="14"/>
      <c r="F178" s="14"/>
      <c r="G178" s="14"/>
      <c r="H178" s="14"/>
      <c r="I178" s="14"/>
      <c r="J178" s="14"/>
      <c r="K178" s="14"/>
      <c r="L178" s="14"/>
      <c r="M178" s="14"/>
      <c r="N178" s="14"/>
      <c r="O178" s="14"/>
      <c r="P178" s="15"/>
      <c r="Q178" s="9" t="str">
        <f>IF(COUNTIF('2. PLAN Discussion Groups'!$A$1:$J$212,$B178),"YES","NO")</f>
        <v>NO</v>
      </c>
    </row>
    <row r="179" spans="1:17">
      <c r="A179" s="58">
        <v>167</v>
      </c>
      <c r="B179" s="57" t="str">
        <f t="shared" si="2"/>
        <v xml:space="preserve"> </v>
      </c>
      <c r="C179" s="14"/>
      <c r="D179" s="14"/>
      <c r="E179" s="14"/>
      <c r="F179" s="14"/>
      <c r="G179" s="14"/>
      <c r="H179" s="14"/>
      <c r="I179" s="14"/>
      <c r="J179" s="14"/>
      <c r="K179" s="14"/>
      <c r="L179" s="14"/>
      <c r="M179" s="14"/>
      <c r="N179" s="14"/>
      <c r="O179" s="14"/>
      <c r="P179" s="15"/>
      <c r="Q179" s="9" t="str">
        <f>IF(COUNTIF('2. PLAN Discussion Groups'!$A$1:$J$212,$B179),"YES","NO")</f>
        <v>NO</v>
      </c>
    </row>
    <row r="180" spans="1:17">
      <c r="A180" s="58">
        <v>168</v>
      </c>
      <c r="B180" s="57" t="str">
        <f t="shared" si="2"/>
        <v xml:space="preserve"> </v>
      </c>
      <c r="C180" s="14"/>
      <c r="D180" s="14"/>
      <c r="E180" s="14"/>
      <c r="F180" s="14"/>
      <c r="G180" s="14"/>
      <c r="H180" s="14"/>
      <c r="I180" s="14"/>
      <c r="J180" s="14"/>
      <c r="K180" s="14"/>
      <c r="L180" s="14"/>
      <c r="M180" s="14"/>
      <c r="N180" s="14"/>
      <c r="O180" s="14"/>
      <c r="P180" s="15"/>
      <c r="Q180" s="9" t="str">
        <f>IF(COUNTIF('2. PLAN Discussion Groups'!$A$1:$J$212,$B180),"YES","NO")</f>
        <v>NO</v>
      </c>
    </row>
    <row r="181" spans="1:17">
      <c r="A181" s="58">
        <v>169</v>
      </c>
      <c r="B181" s="57" t="str">
        <f t="shared" si="2"/>
        <v xml:space="preserve"> </v>
      </c>
      <c r="C181" s="14"/>
      <c r="D181" s="14"/>
      <c r="E181" s="14"/>
      <c r="F181" s="14"/>
      <c r="G181" s="14"/>
      <c r="H181" s="14"/>
      <c r="I181" s="14"/>
      <c r="J181" s="14"/>
      <c r="K181" s="14"/>
      <c r="L181" s="14"/>
      <c r="M181" s="14"/>
      <c r="N181" s="14"/>
      <c r="O181" s="14"/>
      <c r="P181" s="15"/>
      <c r="Q181" s="9" t="str">
        <f>IF(COUNTIF('2. PLAN Discussion Groups'!$A$1:$J$212,$B181),"YES","NO")</f>
        <v>NO</v>
      </c>
    </row>
    <row r="182" spans="1:17">
      <c r="A182" s="58">
        <v>170</v>
      </c>
      <c r="B182" s="57" t="str">
        <f t="shared" si="2"/>
        <v xml:space="preserve"> </v>
      </c>
      <c r="C182" s="14"/>
      <c r="D182" s="14"/>
      <c r="E182" s="14"/>
      <c r="F182" s="14"/>
      <c r="G182" s="14"/>
      <c r="H182" s="14"/>
      <c r="I182" s="14"/>
      <c r="J182" s="14"/>
      <c r="K182" s="14"/>
      <c r="L182" s="14"/>
      <c r="M182" s="14"/>
      <c r="N182" s="14"/>
      <c r="O182" s="14"/>
      <c r="P182" s="15"/>
      <c r="Q182" s="9" t="str">
        <f>IF(COUNTIF('2. PLAN Discussion Groups'!$A$1:$J$212,$B182),"YES","NO")</f>
        <v>NO</v>
      </c>
    </row>
    <row r="183" spans="1:17">
      <c r="A183" s="58">
        <v>171</v>
      </c>
      <c r="B183" s="57" t="str">
        <f t="shared" si="2"/>
        <v xml:space="preserve"> </v>
      </c>
      <c r="C183" s="14"/>
      <c r="D183" s="14"/>
      <c r="E183" s="14"/>
      <c r="F183" s="14"/>
      <c r="G183" s="14"/>
      <c r="H183" s="14"/>
      <c r="I183" s="14"/>
      <c r="J183" s="14"/>
      <c r="K183" s="14"/>
      <c r="L183" s="14"/>
      <c r="M183" s="14"/>
      <c r="N183" s="14"/>
      <c r="O183" s="14"/>
      <c r="P183" s="15"/>
      <c r="Q183" s="9" t="str">
        <f>IF(COUNTIF('2. PLAN Discussion Groups'!$A$1:$J$212,$B183),"YES","NO")</f>
        <v>NO</v>
      </c>
    </row>
    <row r="184" spans="1:17">
      <c r="A184" s="58">
        <v>172</v>
      </c>
      <c r="B184" s="57" t="str">
        <f t="shared" si="2"/>
        <v xml:space="preserve"> </v>
      </c>
      <c r="C184" s="14"/>
      <c r="D184" s="14"/>
      <c r="E184" s="14"/>
      <c r="F184" s="14"/>
      <c r="G184" s="14"/>
      <c r="H184" s="14"/>
      <c r="I184" s="14"/>
      <c r="J184" s="14"/>
      <c r="K184" s="14"/>
      <c r="L184" s="14"/>
      <c r="M184" s="14"/>
      <c r="N184" s="14"/>
      <c r="O184" s="14"/>
      <c r="P184" s="15"/>
      <c r="Q184" s="9" t="str">
        <f>IF(COUNTIF('2. PLAN Discussion Groups'!$A$1:$J$212,$B184),"YES","NO")</f>
        <v>NO</v>
      </c>
    </row>
    <row r="185" spans="1:17">
      <c r="A185" s="58">
        <v>173</v>
      </c>
      <c r="B185" s="57" t="str">
        <f t="shared" si="2"/>
        <v xml:space="preserve"> </v>
      </c>
      <c r="C185" s="14"/>
      <c r="D185" s="14"/>
      <c r="E185" s="14"/>
      <c r="F185" s="14"/>
      <c r="G185" s="14"/>
      <c r="H185" s="14"/>
      <c r="I185" s="14"/>
      <c r="J185" s="14"/>
      <c r="K185" s="14"/>
      <c r="L185" s="14"/>
      <c r="M185" s="14"/>
      <c r="N185" s="14"/>
      <c r="O185" s="14"/>
      <c r="P185" s="15"/>
      <c r="Q185" s="9" t="str">
        <f>IF(COUNTIF('2. PLAN Discussion Groups'!$A$1:$J$212,$B185),"YES","NO")</f>
        <v>NO</v>
      </c>
    </row>
    <row r="186" spans="1:17">
      <c r="A186" s="58">
        <v>174</v>
      </c>
      <c r="B186" s="57" t="str">
        <f t="shared" si="2"/>
        <v xml:space="preserve"> </v>
      </c>
      <c r="C186" s="14"/>
      <c r="D186" s="14"/>
      <c r="E186" s="14"/>
      <c r="F186" s="14"/>
      <c r="G186" s="14"/>
      <c r="H186" s="14"/>
      <c r="I186" s="14"/>
      <c r="J186" s="14"/>
      <c r="K186" s="14"/>
      <c r="L186" s="14"/>
      <c r="M186" s="14"/>
      <c r="N186" s="14"/>
      <c r="O186" s="14"/>
      <c r="P186" s="15"/>
      <c r="Q186" s="9" t="str">
        <f>IF(COUNTIF('2. PLAN Discussion Groups'!$A$1:$J$212,$B186),"YES","NO")</f>
        <v>NO</v>
      </c>
    </row>
    <row r="187" spans="1:17">
      <c r="A187" s="58">
        <v>175</v>
      </c>
      <c r="B187" s="57" t="str">
        <f t="shared" si="2"/>
        <v xml:space="preserve"> </v>
      </c>
      <c r="C187" s="14"/>
      <c r="D187" s="14"/>
      <c r="E187" s="14"/>
      <c r="F187" s="14"/>
      <c r="G187" s="14"/>
      <c r="H187" s="14"/>
      <c r="I187" s="14"/>
      <c r="J187" s="14"/>
      <c r="K187" s="14"/>
      <c r="L187" s="14"/>
      <c r="M187" s="14"/>
      <c r="N187" s="14"/>
      <c r="O187" s="14"/>
      <c r="P187" s="15"/>
      <c r="Q187" s="9" t="str">
        <f>IF(COUNTIF('2. PLAN Discussion Groups'!$A$1:$J$212,$B187),"YES","NO")</f>
        <v>NO</v>
      </c>
    </row>
    <row r="188" spans="1:17">
      <c r="A188" s="58">
        <v>176</v>
      </c>
      <c r="B188" s="57" t="str">
        <f t="shared" si="2"/>
        <v xml:space="preserve"> </v>
      </c>
      <c r="C188" s="14"/>
      <c r="D188" s="14"/>
      <c r="E188" s="14"/>
      <c r="F188" s="14"/>
      <c r="G188" s="14"/>
      <c r="H188" s="14"/>
      <c r="I188" s="14"/>
      <c r="J188" s="14"/>
      <c r="K188" s="14"/>
      <c r="L188" s="14"/>
      <c r="M188" s="14"/>
      <c r="N188" s="14"/>
      <c r="O188" s="14"/>
      <c r="P188" s="15"/>
      <c r="Q188" s="9" t="str">
        <f>IF(COUNTIF('2. PLAN Discussion Groups'!$A$1:$J$212,$B188),"YES","NO")</f>
        <v>NO</v>
      </c>
    </row>
    <row r="189" spans="1:17">
      <c r="A189" s="58">
        <v>177</v>
      </c>
      <c r="B189" s="57" t="str">
        <f t="shared" si="2"/>
        <v xml:space="preserve"> </v>
      </c>
      <c r="C189" s="14"/>
      <c r="D189" s="14"/>
      <c r="E189" s="14"/>
      <c r="F189" s="14"/>
      <c r="G189" s="14"/>
      <c r="H189" s="14"/>
      <c r="I189" s="14"/>
      <c r="J189" s="14"/>
      <c r="K189" s="14"/>
      <c r="L189" s="14"/>
      <c r="M189" s="14"/>
      <c r="N189" s="14"/>
      <c r="O189" s="14"/>
      <c r="P189" s="15"/>
      <c r="Q189" s="9" t="str">
        <f>IF(COUNTIF('2. PLAN Discussion Groups'!$A$1:$J$212,$B189),"YES","NO")</f>
        <v>NO</v>
      </c>
    </row>
    <row r="190" spans="1:17">
      <c r="A190" s="58">
        <v>178</v>
      </c>
      <c r="B190" s="57" t="str">
        <f t="shared" si="2"/>
        <v xml:space="preserve"> </v>
      </c>
      <c r="C190" s="14"/>
      <c r="D190" s="14"/>
      <c r="E190" s="14"/>
      <c r="F190" s="14"/>
      <c r="G190" s="14"/>
      <c r="H190" s="14"/>
      <c r="I190" s="14"/>
      <c r="J190" s="14"/>
      <c r="K190" s="14"/>
      <c r="L190" s="14"/>
      <c r="M190" s="14"/>
      <c r="N190" s="14"/>
      <c r="O190" s="14"/>
      <c r="P190" s="15"/>
      <c r="Q190" s="9" t="str">
        <f>IF(COUNTIF('2. PLAN Discussion Groups'!$A$1:$J$212,$B190),"YES","NO")</f>
        <v>NO</v>
      </c>
    </row>
    <row r="191" spans="1:17">
      <c r="A191" s="58">
        <v>179</v>
      </c>
      <c r="B191" s="57" t="str">
        <f t="shared" si="2"/>
        <v xml:space="preserve"> </v>
      </c>
      <c r="C191" s="14"/>
      <c r="D191" s="14"/>
      <c r="E191" s="14"/>
      <c r="F191" s="14"/>
      <c r="G191" s="14"/>
      <c r="H191" s="14"/>
      <c r="I191" s="14"/>
      <c r="J191" s="14"/>
      <c r="K191" s="14"/>
      <c r="L191" s="14"/>
      <c r="M191" s="14"/>
      <c r="N191" s="14"/>
      <c r="O191" s="14"/>
      <c r="P191" s="15"/>
      <c r="Q191" s="9" t="str">
        <f>IF(COUNTIF('2. PLAN Discussion Groups'!$A$1:$J$212,$B191),"YES","NO")</f>
        <v>NO</v>
      </c>
    </row>
    <row r="192" spans="1:17">
      <c r="A192" s="58">
        <v>180</v>
      </c>
      <c r="B192" s="57" t="str">
        <f t="shared" si="2"/>
        <v xml:space="preserve"> </v>
      </c>
      <c r="C192" s="14"/>
      <c r="D192" s="14"/>
      <c r="E192" s="14"/>
      <c r="F192" s="14"/>
      <c r="G192" s="14"/>
      <c r="H192" s="14"/>
      <c r="I192" s="14"/>
      <c r="J192" s="14"/>
      <c r="K192" s="14"/>
      <c r="L192" s="14"/>
      <c r="M192" s="14"/>
      <c r="N192" s="14"/>
      <c r="O192" s="14"/>
      <c r="P192" s="15"/>
      <c r="Q192" s="9" t="str">
        <f>IF(COUNTIF('2. PLAN Discussion Groups'!$A$1:$J$212,$B192),"YES","NO")</f>
        <v>NO</v>
      </c>
    </row>
    <row r="193" spans="1:17">
      <c r="A193" s="58">
        <v>181</v>
      </c>
      <c r="B193" s="57" t="str">
        <f t="shared" si="2"/>
        <v xml:space="preserve"> </v>
      </c>
      <c r="C193" s="14"/>
      <c r="D193" s="14"/>
      <c r="E193" s="14"/>
      <c r="F193" s="14"/>
      <c r="G193" s="14"/>
      <c r="H193" s="14"/>
      <c r="I193" s="14"/>
      <c r="J193" s="14"/>
      <c r="K193" s="14"/>
      <c r="L193" s="14"/>
      <c r="M193" s="14"/>
      <c r="N193" s="14"/>
      <c r="O193" s="14"/>
      <c r="P193" s="15"/>
      <c r="Q193" s="9" t="str">
        <f>IF(COUNTIF('2. PLAN Discussion Groups'!$A$1:$J$212,$B193),"YES","NO")</f>
        <v>NO</v>
      </c>
    </row>
    <row r="194" spans="1:17">
      <c r="A194" s="58">
        <v>182</v>
      </c>
      <c r="B194" s="57" t="str">
        <f t="shared" si="2"/>
        <v xml:space="preserve"> </v>
      </c>
      <c r="C194" s="14"/>
      <c r="D194" s="14"/>
      <c r="E194" s="14"/>
      <c r="F194" s="14"/>
      <c r="G194" s="14"/>
      <c r="H194" s="14"/>
      <c r="I194" s="14"/>
      <c r="J194" s="14"/>
      <c r="K194" s="14"/>
      <c r="L194" s="14"/>
      <c r="M194" s="14"/>
      <c r="N194" s="14"/>
      <c r="O194" s="14"/>
      <c r="P194" s="15"/>
      <c r="Q194" s="9" t="str">
        <f>IF(COUNTIF('2. PLAN Discussion Groups'!$A$1:$J$212,$B194),"YES","NO")</f>
        <v>NO</v>
      </c>
    </row>
    <row r="195" spans="1:17">
      <c r="A195" s="58">
        <v>183</v>
      </c>
      <c r="B195" s="57" t="str">
        <f t="shared" si="2"/>
        <v xml:space="preserve"> </v>
      </c>
      <c r="C195" s="14"/>
      <c r="D195" s="14"/>
      <c r="E195" s="14"/>
      <c r="F195" s="14"/>
      <c r="G195" s="14"/>
      <c r="H195" s="14"/>
      <c r="I195" s="14"/>
      <c r="J195" s="14"/>
      <c r="K195" s="14"/>
      <c r="L195" s="14"/>
      <c r="M195" s="14"/>
      <c r="N195" s="14"/>
      <c r="O195" s="14"/>
      <c r="P195" s="15"/>
      <c r="Q195" s="9" t="str">
        <f>IF(COUNTIF('2. PLAN Discussion Groups'!$A$1:$J$212,$B195),"YES","NO")</f>
        <v>NO</v>
      </c>
    </row>
    <row r="196" spans="1:17">
      <c r="A196" s="58">
        <v>184</v>
      </c>
      <c r="B196" s="57" t="str">
        <f t="shared" si="2"/>
        <v xml:space="preserve"> </v>
      </c>
      <c r="C196" s="14"/>
      <c r="D196" s="14"/>
      <c r="E196" s="14"/>
      <c r="F196" s="14"/>
      <c r="G196" s="14"/>
      <c r="H196" s="14"/>
      <c r="I196" s="14"/>
      <c r="J196" s="14"/>
      <c r="K196" s="14"/>
      <c r="L196" s="14"/>
      <c r="M196" s="14"/>
      <c r="N196" s="14"/>
      <c r="O196" s="14"/>
      <c r="P196" s="15"/>
      <c r="Q196" s="9" t="str">
        <f>IF(COUNTIF('2. PLAN Discussion Groups'!$A$1:$J$212,$B196),"YES","NO")</f>
        <v>NO</v>
      </c>
    </row>
    <row r="197" spans="1:17">
      <c r="A197" s="58">
        <v>185</v>
      </c>
      <c r="B197" s="57" t="str">
        <f t="shared" si="2"/>
        <v xml:space="preserve"> </v>
      </c>
      <c r="C197" s="14"/>
      <c r="D197" s="14"/>
      <c r="E197" s="14"/>
      <c r="F197" s="14"/>
      <c r="G197" s="14"/>
      <c r="H197" s="14"/>
      <c r="I197" s="14"/>
      <c r="J197" s="14"/>
      <c r="K197" s="14"/>
      <c r="L197" s="14"/>
      <c r="M197" s="14"/>
      <c r="N197" s="14"/>
      <c r="O197" s="14"/>
      <c r="P197" s="15"/>
      <c r="Q197" s="9" t="str">
        <f>IF(COUNTIF('2. PLAN Discussion Groups'!$A$1:$J$212,$B197),"YES","NO")</f>
        <v>NO</v>
      </c>
    </row>
    <row r="198" spans="1:17">
      <c r="A198" s="58">
        <v>186</v>
      </c>
      <c r="B198" s="57" t="str">
        <f t="shared" si="2"/>
        <v xml:space="preserve"> </v>
      </c>
      <c r="C198" s="14"/>
      <c r="D198" s="14"/>
      <c r="E198" s="14"/>
      <c r="F198" s="14"/>
      <c r="G198" s="14"/>
      <c r="H198" s="14"/>
      <c r="I198" s="14"/>
      <c r="J198" s="14"/>
      <c r="K198" s="14"/>
      <c r="L198" s="14"/>
      <c r="M198" s="14"/>
      <c r="N198" s="14"/>
      <c r="O198" s="14"/>
      <c r="P198" s="15"/>
      <c r="Q198" s="9" t="str">
        <f>IF(COUNTIF('2. PLAN Discussion Groups'!$A$1:$J$212,$B198),"YES","NO")</f>
        <v>NO</v>
      </c>
    </row>
    <row r="199" spans="1:17">
      <c r="A199" s="58">
        <v>187</v>
      </c>
      <c r="B199" s="57" t="str">
        <f t="shared" si="2"/>
        <v xml:space="preserve"> </v>
      </c>
      <c r="C199" s="14"/>
      <c r="D199" s="14"/>
      <c r="E199" s="14"/>
      <c r="F199" s="14"/>
      <c r="G199" s="14"/>
      <c r="H199" s="14"/>
      <c r="I199" s="14"/>
      <c r="J199" s="14"/>
      <c r="K199" s="14"/>
      <c r="L199" s="14"/>
      <c r="M199" s="14"/>
      <c r="N199" s="14"/>
      <c r="O199" s="14"/>
      <c r="P199" s="15"/>
      <c r="Q199" s="9" t="str">
        <f>IF(COUNTIF('2. PLAN Discussion Groups'!$A$1:$J$212,$B199),"YES","NO")</f>
        <v>NO</v>
      </c>
    </row>
    <row r="200" spans="1:17">
      <c r="A200" s="58">
        <v>188</v>
      </c>
      <c r="B200" s="57" t="str">
        <f t="shared" si="2"/>
        <v xml:space="preserve"> </v>
      </c>
      <c r="C200" s="14"/>
      <c r="D200" s="14"/>
      <c r="E200" s="14"/>
      <c r="F200" s="14"/>
      <c r="G200" s="14"/>
      <c r="H200" s="14"/>
      <c r="I200" s="14"/>
      <c r="J200" s="14"/>
      <c r="K200" s="14"/>
      <c r="L200" s="14"/>
      <c r="M200" s="14"/>
      <c r="N200" s="14"/>
      <c r="O200" s="14"/>
      <c r="P200" s="15"/>
      <c r="Q200" s="9" t="str">
        <f>IF(COUNTIF('2. PLAN Discussion Groups'!$A$1:$J$212,$B200),"YES","NO")</f>
        <v>NO</v>
      </c>
    </row>
    <row r="201" spans="1:17">
      <c r="A201" s="58">
        <v>189</v>
      </c>
      <c r="B201" s="57" t="str">
        <f t="shared" si="2"/>
        <v xml:space="preserve"> </v>
      </c>
      <c r="C201" s="14"/>
      <c r="D201" s="14"/>
      <c r="E201" s="14"/>
      <c r="F201" s="14"/>
      <c r="G201" s="14"/>
      <c r="H201" s="14"/>
      <c r="I201" s="14"/>
      <c r="J201" s="14"/>
      <c r="K201" s="14"/>
      <c r="L201" s="14"/>
      <c r="M201" s="14"/>
      <c r="N201" s="14"/>
      <c r="O201" s="14"/>
      <c r="P201" s="15"/>
      <c r="Q201" s="9" t="str">
        <f>IF(COUNTIF('2. PLAN Discussion Groups'!$A$1:$J$212,$B201),"YES","NO")</f>
        <v>NO</v>
      </c>
    </row>
    <row r="202" spans="1:17">
      <c r="A202" s="58">
        <v>190</v>
      </c>
      <c r="B202" s="57" t="str">
        <f t="shared" si="2"/>
        <v xml:space="preserve"> </v>
      </c>
      <c r="C202" s="14"/>
      <c r="D202" s="14"/>
      <c r="E202" s="14"/>
      <c r="F202" s="14"/>
      <c r="G202" s="14"/>
      <c r="H202" s="14"/>
      <c r="I202" s="14"/>
      <c r="J202" s="14"/>
      <c r="K202" s="14"/>
      <c r="L202" s="14"/>
      <c r="M202" s="14"/>
      <c r="N202" s="14"/>
      <c r="O202" s="14"/>
      <c r="P202" s="15"/>
      <c r="Q202" s="9" t="str">
        <f>IF(COUNTIF('2. PLAN Discussion Groups'!$A$1:$J$212,$B202),"YES","NO")</f>
        <v>NO</v>
      </c>
    </row>
    <row r="203" spans="1:17">
      <c r="A203" s="58">
        <v>191</v>
      </c>
      <c r="B203" s="57" t="str">
        <f t="shared" si="2"/>
        <v xml:space="preserve"> </v>
      </c>
      <c r="C203" s="14"/>
      <c r="D203" s="14"/>
      <c r="E203" s="14"/>
      <c r="F203" s="14"/>
      <c r="G203" s="14"/>
      <c r="H203" s="14"/>
      <c r="I203" s="14"/>
      <c r="J203" s="14"/>
      <c r="K203" s="14"/>
      <c r="L203" s="14"/>
      <c r="M203" s="14"/>
      <c r="N203" s="14"/>
      <c r="O203" s="14"/>
      <c r="P203" s="15"/>
      <c r="Q203" s="9" t="str">
        <f>IF(COUNTIF('2. PLAN Discussion Groups'!$A$1:$J$212,$B203),"YES","NO")</f>
        <v>NO</v>
      </c>
    </row>
    <row r="204" spans="1:17">
      <c r="A204" s="58">
        <v>192</v>
      </c>
      <c r="B204" s="57" t="str">
        <f t="shared" si="2"/>
        <v xml:space="preserve"> </v>
      </c>
      <c r="C204" s="14"/>
      <c r="D204" s="14"/>
      <c r="E204" s="14"/>
      <c r="F204" s="14"/>
      <c r="G204" s="14"/>
      <c r="H204" s="14"/>
      <c r="I204" s="14"/>
      <c r="J204" s="14"/>
      <c r="K204" s="14"/>
      <c r="L204" s="14"/>
      <c r="M204" s="14"/>
      <c r="N204" s="14"/>
      <c r="O204" s="14"/>
      <c r="P204" s="15"/>
      <c r="Q204" s="9" t="str">
        <f>IF(COUNTIF('2. PLAN Discussion Groups'!$A$1:$J$212,$B204),"YES","NO")</f>
        <v>NO</v>
      </c>
    </row>
    <row r="205" spans="1:17">
      <c r="A205" s="58">
        <v>193</v>
      </c>
      <c r="B205" s="57" t="str">
        <f t="shared" si="2"/>
        <v xml:space="preserve"> </v>
      </c>
      <c r="C205" s="14"/>
      <c r="D205" s="14"/>
      <c r="E205" s="14"/>
      <c r="F205" s="14"/>
      <c r="G205" s="14"/>
      <c r="H205" s="14"/>
      <c r="I205" s="14"/>
      <c r="J205" s="14"/>
      <c r="K205" s="14"/>
      <c r="L205" s="14"/>
      <c r="M205" s="14"/>
      <c r="N205" s="14"/>
      <c r="O205" s="14"/>
      <c r="P205" s="15"/>
      <c r="Q205" s="9" t="str">
        <f>IF(COUNTIF('2. PLAN Discussion Groups'!$A$1:$J$212,$B205),"YES","NO")</f>
        <v>NO</v>
      </c>
    </row>
    <row r="206" spans="1:17">
      <c r="A206" s="58">
        <v>194</v>
      </c>
      <c r="B206" s="57" t="str">
        <f t="shared" ref="B206:B212" si="3">D206&amp;" "&amp;E206</f>
        <v xml:space="preserve"> </v>
      </c>
      <c r="C206" s="14"/>
      <c r="D206" s="14"/>
      <c r="E206" s="14"/>
      <c r="F206" s="14"/>
      <c r="G206" s="14"/>
      <c r="H206" s="14"/>
      <c r="I206" s="14"/>
      <c r="J206" s="14"/>
      <c r="K206" s="14"/>
      <c r="L206" s="14"/>
      <c r="M206" s="14"/>
      <c r="N206" s="14"/>
      <c r="O206" s="14"/>
      <c r="P206" s="15"/>
      <c r="Q206" s="9" t="str">
        <f>IF(COUNTIF('2. PLAN Discussion Groups'!$A$1:$J$212,$B206),"YES","NO")</f>
        <v>NO</v>
      </c>
    </row>
    <row r="207" spans="1:17">
      <c r="A207" s="58">
        <v>195</v>
      </c>
      <c r="B207" s="57" t="str">
        <f t="shared" si="3"/>
        <v xml:space="preserve"> </v>
      </c>
      <c r="C207" s="14"/>
      <c r="D207" s="14"/>
      <c r="E207" s="14"/>
      <c r="F207" s="14"/>
      <c r="G207" s="14"/>
      <c r="H207" s="14"/>
      <c r="I207" s="14"/>
      <c r="J207" s="14"/>
      <c r="K207" s="14"/>
      <c r="L207" s="14"/>
      <c r="M207" s="14"/>
      <c r="N207" s="14"/>
      <c r="O207" s="14"/>
      <c r="P207" s="15"/>
      <c r="Q207" s="9" t="str">
        <f>IF(COUNTIF('2. PLAN Discussion Groups'!$A$1:$J$212,$B207),"YES","NO")</f>
        <v>NO</v>
      </c>
    </row>
    <row r="208" spans="1:17">
      <c r="A208" s="58">
        <v>196</v>
      </c>
      <c r="B208" s="57" t="str">
        <f t="shared" si="3"/>
        <v xml:space="preserve"> </v>
      </c>
      <c r="C208" s="14"/>
      <c r="D208" s="14"/>
      <c r="E208" s="14"/>
      <c r="F208" s="14"/>
      <c r="G208" s="14"/>
      <c r="H208" s="14"/>
      <c r="I208" s="14"/>
      <c r="J208" s="14"/>
      <c r="K208" s="14"/>
      <c r="L208" s="14"/>
      <c r="M208" s="14"/>
      <c r="N208" s="14"/>
      <c r="O208" s="14"/>
      <c r="P208" s="15"/>
      <c r="Q208" s="9" t="str">
        <f>IF(COUNTIF('2. PLAN Discussion Groups'!$A$1:$J$212,$B208),"YES","NO")</f>
        <v>NO</v>
      </c>
    </row>
    <row r="209" spans="1:17">
      <c r="A209" s="58">
        <v>197</v>
      </c>
      <c r="B209" s="57" t="str">
        <f t="shared" si="3"/>
        <v xml:space="preserve"> </v>
      </c>
      <c r="C209" s="14"/>
      <c r="D209" s="14"/>
      <c r="E209" s="14"/>
      <c r="F209" s="14"/>
      <c r="G209" s="14"/>
      <c r="H209" s="14"/>
      <c r="I209" s="14"/>
      <c r="J209" s="14"/>
      <c r="K209" s="14"/>
      <c r="L209" s="14"/>
      <c r="M209" s="14"/>
      <c r="N209" s="14"/>
      <c r="O209" s="14"/>
      <c r="P209" s="15"/>
      <c r="Q209" s="9" t="str">
        <f>IF(COUNTIF('2. PLAN Discussion Groups'!$A$1:$J$212,$B209),"YES","NO")</f>
        <v>NO</v>
      </c>
    </row>
    <row r="210" spans="1:17">
      <c r="A210" s="58">
        <v>198</v>
      </c>
      <c r="B210" s="57" t="str">
        <f t="shared" si="3"/>
        <v xml:space="preserve"> </v>
      </c>
      <c r="C210" s="14"/>
      <c r="D210" s="14"/>
      <c r="E210" s="14"/>
      <c r="F210" s="14"/>
      <c r="G210" s="14"/>
      <c r="H210" s="14"/>
      <c r="I210" s="14"/>
      <c r="J210" s="14"/>
      <c r="K210" s="14"/>
      <c r="L210" s="14"/>
      <c r="M210" s="14"/>
      <c r="N210" s="14"/>
      <c r="O210" s="14"/>
      <c r="P210" s="15"/>
      <c r="Q210" s="9" t="str">
        <f>IF(COUNTIF('2. PLAN Discussion Groups'!$A$1:$J$212,$B210),"YES","NO")</f>
        <v>NO</v>
      </c>
    </row>
    <row r="211" spans="1:17">
      <c r="A211" s="58">
        <v>199</v>
      </c>
      <c r="B211" s="57" t="str">
        <f t="shared" si="3"/>
        <v xml:space="preserve"> </v>
      </c>
      <c r="C211" s="14"/>
      <c r="D211" s="14"/>
      <c r="E211" s="14"/>
      <c r="F211" s="14"/>
      <c r="G211" s="14"/>
      <c r="H211" s="14"/>
      <c r="I211" s="14"/>
      <c r="J211" s="14"/>
      <c r="K211" s="14"/>
      <c r="L211" s="14"/>
      <c r="M211" s="14"/>
      <c r="N211" s="14"/>
      <c r="O211" s="14"/>
      <c r="P211" s="15"/>
      <c r="Q211" s="9" t="str">
        <f>IF(COUNTIF('2. PLAN Discussion Groups'!$A$1:$J$212,$B211),"YES","NO")</f>
        <v>NO</v>
      </c>
    </row>
    <row r="212" spans="1:17">
      <c r="A212" s="58">
        <v>200</v>
      </c>
      <c r="B212" s="57" t="str">
        <f t="shared" si="3"/>
        <v xml:space="preserve"> </v>
      </c>
      <c r="C212" s="14"/>
      <c r="D212" s="14"/>
      <c r="E212" s="14"/>
      <c r="F212" s="14"/>
      <c r="G212" s="14"/>
      <c r="H212" s="14"/>
      <c r="I212" s="14"/>
      <c r="J212" s="14"/>
      <c r="K212" s="14"/>
      <c r="L212" s="14"/>
      <c r="M212" s="14"/>
      <c r="N212" s="14"/>
      <c r="O212" s="14"/>
      <c r="P212" s="15"/>
      <c r="Q212" s="9" t="str">
        <f>IF(COUNTIF('2. PLAN Discussion Groups'!$A$1:$J$212,$B212),"YES","NO")</f>
        <v>NO</v>
      </c>
    </row>
  </sheetData>
  <sheetProtection formatCells="0" formatColumns="0" formatRows="0" insertColumns="0" insertRows="0" insertHyperlinks="0" deleteColumns="0" deleteRows="0" selectLockedCells="1" sort="0" autoFilter="0"/>
  <autoFilter ref="A12:Q212" xr:uid="{B6514294-2851-D346-B20B-1BBA9B5E702B}"/>
  <customSheetViews>
    <customSheetView guid="{311C38E8-9994-E24D-A5E2-A3E2121662A3}">
      <selection activeCell="G27" sqref="G27"/>
      <pageMargins left="0.7" right="0.7" top="0.75" bottom="0.75" header="0.3" footer="0.3"/>
      <pageSetup paperSize="9" scale="36" orientation="portrait" horizontalDpi="0" verticalDpi="0"/>
    </customSheetView>
  </customSheetViews>
  <mergeCells count="11">
    <mergeCell ref="A2:Q2"/>
    <mergeCell ref="A9:Q9"/>
    <mergeCell ref="A5:F5"/>
    <mergeCell ref="C11:K11"/>
    <mergeCell ref="A3:F3"/>
    <mergeCell ref="A4:F4"/>
    <mergeCell ref="A6:F6"/>
    <mergeCell ref="A7:F7"/>
    <mergeCell ref="A8:F8"/>
    <mergeCell ref="L10:O10"/>
    <mergeCell ref="L11:O11"/>
  </mergeCells>
  <conditionalFormatting sqref="P13:P308">
    <cfRule type="containsText" dxfId="17" priority="3" operator="containsText" text="NO">
      <formula>NOT(ISERROR(SEARCH("NO",P13)))</formula>
    </cfRule>
    <cfRule type="containsText" dxfId="16" priority="4" operator="containsText" text="YES">
      <formula>NOT(ISERROR(SEARCH("YES",P13)))</formula>
    </cfRule>
  </conditionalFormatting>
  <conditionalFormatting sqref="Q13:Q212">
    <cfRule type="containsText" dxfId="15" priority="1" operator="containsText" text="NO">
      <formula>NOT(ISERROR(SEARCH("NO",Q13)))</formula>
    </cfRule>
    <cfRule type="containsText" dxfId="14" priority="2" operator="containsText" text="YES">
      <formula>NOT(ISERROR(SEARCH("YES",Q13)))</formula>
    </cfRule>
  </conditionalFormatting>
  <dataValidations count="1">
    <dataValidation type="list" allowBlank="1" showInputMessage="1" showErrorMessage="1" sqref="G8:O8" xr:uid="{B540944F-708F-1747-B319-B2A110DBF361}">
      <formula1>$B$13:$B$325</formula1>
    </dataValidation>
  </dataValidations>
  <pageMargins left="0.7" right="0.7" top="0.75" bottom="0.75" header="0.3" footer="0.3"/>
  <pageSetup paperSize="9" scale="25" orientation="portrait" horizontalDpi="300" verticalDpi="300" r:id="rId1"/>
  <rowBreaks count="1" manualBreakCount="1">
    <brk id="112" max="16383"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425AE075-C804-CB41-9098-7F4FF95C4DCD}">
          <x14:formula1>
            <xm:f>'Dropdown Fields'!$A$3:$A$8</xm:f>
          </x14:formula1>
          <xm:sqref>L13:L385</xm:sqref>
        </x14:dataValidation>
        <x14:dataValidation type="list" allowBlank="1" showInputMessage="1" showErrorMessage="1" xr:uid="{4235F03E-A0DE-C447-AC47-D978B1BA3825}">
          <x14:formula1>
            <xm:f>'Dropdown Fields'!$B$3:$B$5</xm:f>
          </x14:formula1>
          <xm:sqref>M13:M306</xm:sqref>
        </x14:dataValidation>
        <x14:dataValidation type="list" allowBlank="1" showInputMessage="1" showErrorMessage="1" xr:uid="{28F08E4B-86E6-554B-A604-24647666EAEA}">
          <x14:formula1>
            <xm:f>'Dropdown Fields'!$C$3:$C$19</xm:f>
          </x14:formula1>
          <xm:sqref>N13:N302</xm:sqref>
        </x14:dataValidation>
        <x14:dataValidation type="list" allowBlank="1" showInputMessage="1" showErrorMessage="1" xr:uid="{7BB86AE3-83E3-3345-A610-648351274730}">
          <x14:formula1>
            <xm:f>'Dropdown Fields'!$D$3:$D$22</xm:f>
          </x14:formula1>
          <xm:sqref>O213:O277</xm:sqref>
        </x14:dataValidation>
        <x14:dataValidation type="list" allowBlank="1" showInputMessage="1" showErrorMessage="1" xr:uid="{1954A20B-5DD0-3B46-96EB-93DD45A51356}">
          <x14:formula1>
            <xm:f>'Dropdown Fields'!$F$3:$F$4</xm:f>
          </x14:formula1>
          <xm:sqref>P13:P324</xm:sqref>
        </x14:dataValidation>
        <x14:dataValidation type="list" allowBlank="1" showInputMessage="1" showErrorMessage="1" xr:uid="{B5E8423E-21EE-4C51-95A6-B4A944D7AFD4}">
          <x14:formula1>
            <xm:f>'Dropdown Fields'!$D$3:$D$21</xm:f>
          </x14:formula1>
          <xm:sqref>O13:O212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3CECF-440C-C34C-8A5F-13B477105ACC}">
  <dimension ref="A1:J212"/>
  <sheetViews>
    <sheetView view="pageBreakPreview" zoomScaleNormal="100" zoomScaleSheetLayoutView="100" workbookViewId="0">
      <selection activeCell="B14" sqref="B14"/>
    </sheetView>
  </sheetViews>
  <sheetFormatPr defaultColWidth="10.796875" defaultRowHeight="15"/>
  <cols>
    <col min="1" max="1" width="11.296875" style="1" customWidth="1"/>
    <col min="2" max="2" width="22.796875" style="1" customWidth="1"/>
    <col min="3" max="3" width="34.69921875" style="1" customWidth="1"/>
    <col min="4" max="4" width="25" style="1" customWidth="1"/>
    <col min="5" max="5" width="21.796875" style="1" customWidth="1"/>
    <col min="6" max="6" width="13.5" style="1" customWidth="1"/>
    <col min="7" max="7" width="12.69921875" style="1" customWidth="1"/>
    <col min="8" max="8" width="31.796875" style="1" customWidth="1"/>
    <col min="9" max="9" width="36.19921875" style="1" customWidth="1"/>
    <col min="10" max="10" width="20.19921875" style="1" customWidth="1"/>
    <col min="11" max="16384" width="10.796875" style="1"/>
  </cols>
  <sheetData>
    <row r="1" spans="1:10" ht="30">
      <c r="A1" s="40" t="str">
        <f>'1. PLAN Invitation List'!A1</f>
        <v>Good Food Dialogue Invitation List and Discussion Group Excel Tool</v>
      </c>
      <c r="B1" s="41"/>
      <c r="C1" s="41"/>
      <c r="D1" s="41"/>
      <c r="E1" s="41"/>
      <c r="F1" s="41"/>
      <c r="G1" s="41"/>
      <c r="H1" s="41"/>
      <c r="I1" s="41"/>
      <c r="J1" s="41"/>
    </row>
    <row r="2" spans="1:10" ht="55.95" customHeight="1">
      <c r="A2" s="77" t="s">
        <v>100</v>
      </c>
      <c r="B2" s="78"/>
      <c r="C2" s="78"/>
      <c r="D2" s="78"/>
      <c r="E2" s="78"/>
      <c r="F2" s="78"/>
      <c r="G2" s="78"/>
      <c r="H2" s="78"/>
      <c r="I2" s="78"/>
      <c r="J2" s="79"/>
    </row>
    <row r="3" spans="1:10">
      <c r="A3" s="80" t="s">
        <v>58</v>
      </c>
      <c r="B3" s="81"/>
      <c r="C3" s="82">
        <f>'1. PLAN Invitation List'!G3</f>
        <v>0</v>
      </c>
      <c r="D3" s="83"/>
      <c r="E3" s="83"/>
      <c r="F3" s="83"/>
      <c r="G3" s="83"/>
      <c r="H3" s="83"/>
      <c r="I3" s="6" t="s">
        <v>76</v>
      </c>
      <c r="J3" s="6">
        <f>COUNTIF('1. PLAN Invitation List'!D13:D212,"?*")</f>
        <v>0</v>
      </c>
    </row>
    <row r="4" spans="1:10">
      <c r="A4" s="80" t="s">
        <v>60</v>
      </c>
      <c r="B4" s="81"/>
      <c r="C4" s="82">
        <f>'1. PLAN Invitation List'!G4</f>
        <v>0</v>
      </c>
      <c r="D4" s="83"/>
      <c r="E4" s="83"/>
      <c r="F4" s="83"/>
      <c r="G4" s="83"/>
      <c r="H4" s="83"/>
      <c r="I4" s="6" t="s">
        <v>77</v>
      </c>
      <c r="J4" s="6">
        <f>COUNTIF('1. PLAN Invitation List'!P13:P212,"YES")</f>
        <v>0</v>
      </c>
    </row>
    <row r="5" spans="1:10">
      <c r="A5" s="80" t="s">
        <v>63</v>
      </c>
      <c r="B5" s="81"/>
      <c r="C5" s="82">
        <f>'1. PLAN Invitation List'!G5</f>
        <v>0</v>
      </c>
      <c r="D5" s="83"/>
      <c r="E5" s="83"/>
      <c r="F5" s="83"/>
      <c r="G5" s="83"/>
      <c r="H5" s="83"/>
      <c r="I5" s="6" t="s">
        <v>78</v>
      </c>
      <c r="J5" s="6">
        <f>COUNTA(C11:C12,B14:B25,C28:C29,B31:B42,C45:C46,B48:B59,C62:C63,B65:B76,C79:C80,B82:B93,C96:C97,B99:B110,C113:C114,B116:B127,C130:C131,B133:B144,C147:C148,B150:B161,C164:C165,B167:B178,C181:C182,B184:B195,C198:C199,B201:B212)</f>
        <v>0</v>
      </c>
    </row>
    <row r="6" spans="1:10">
      <c r="A6" s="80" t="s">
        <v>64</v>
      </c>
      <c r="B6" s="81"/>
      <c r="C6" s="82">
        <f>'1. PLAN Invitation List'!G6</f>
        <v>0</v>
      </c>
      <c r="D6" s="83"/>
      <c r="E6" s="83"/>
      <c r="F6" s="83"/>
      <c r="G6" s="83"/>
      <c r="H6" s="83"/>
      <c r="I6" s="83"/>
      <c r="J6" s="86"/>
    </row>
    <row r="7" spans="1:10">
      <c r="A7" s="80" t="s">
        <v>42</v>
      </c>
      <c r="B7" s="81"/>
      <c r="C7" s="82">
        <f>'1. PLAN Invitation List'!G7</f>
        <v>0</v>
      </c>
      <c r="D7" s="83"/>
      <c r="E7" s="83"/>
      <c r="F7" s="83"/>
      <c r="G7" s="83"/>
      <c r="H7" s="83"/>
      <c r="I7" s="83"/>
      <c r="J7" s="86"/>
    </row>
    <row r="8" spans="1:10">
      <c r="A8" s="84" t="s">
        <v>39</v>
      </c>
      <c r="B8" s="85"/>
      <c r="C8" s="82">
        <f>'1. PLAN Invitation List'!G8</f>
        <v>0</v>
      </c>
      <c r="D8" s="83"/>
      <c r="E8" s="83"/>
      <c r="F8" s="83"/>
      <c r="G8" s="83"/>
      <c r="H8" s="83"/>
      <c r="I8" s="83"/>
      <c r="J8" s="86"/>
    </row>
    <row r="9" spans="1:10" ht="24.6">
      <c r="A9" s="65" t="s">
        <v>52</v>
      </c>
      <c r="B9" s="66"/>
      <c r="C9" s="67"/>
      <c r="D9" s="67"/>
      <c r="E9" s="67"/>
      <c r="F9" s="67"/>
      <c r="G9" s="67"/>
      <c r="H9" s="67"/>
      <c r="I9" s="67"/>
      <c r="J9" s="68"/>
    </row>
    <row r="10" spans="1:10" ht="36" customHeight="1">
      <c r="A10" s="90" t="s">
        <v>53</v>
      </c>
      <c r="B10" s="91"/>
      <c r="C10" s="34"/>
      <c r="D10" s="35"/>
      <c r="E10" s="35"/>
      <c r="F10" s="35"/>
      <c r="G10" s="35"/>
      <c r="H10" s="35"/>
      <c r="I10" s="35"/>
      <c r="J10" s="36"/>
    </row>
    <row r="11" spans="1:10" ht="15.6">
      <c r="A11" s="90" t="s">
        <v>43</v>
      </c>
      <c r="B11" s="91"/>
      <c r="C11" s="10"/>
      <c r="D11" s="24"/>
      <c r="E11" s="24"/>
      <c r="F11" s="24"/>
      <c r="G11" s="24"/>
      <c r="H11" s="24"/>
      <c r="I11" s="24"/>
      <c r="J11" s="25"/>
    </row>
    <row r="12" spans="1:10" ht="15.6">
      <c r="A12" s="90" t="s">
        <v>54</v>
      </c>
      <c r="B12" s="91"/>
      <c r="C12" s="12"/>
      <c r="D12" s="26"/>
      <c r="E12" s="26"/>
      <c r="F12" s="26"/>
      <c r="G12" s="26"/>
      <c r="H12" s="26"/>
      <c r="I12" s="26"/>
      <c r="J12" s="27"/>
    </row>
    <row r="13" spans="1:10" ht="15.6">
      <c r="A13" s="69" t="s">
        <v>45</v>
      </c>
      <c r="B13" s="69" t="s">
        <v>55</v>
      </c>
      <c r="C13" s="70" t="str">
        <f>'1. PLAN Invitation List'!G12</f>
        <v>Role/Job Description</v>
      </c>
      <c r="D13" s="70" t="str">
        <f>'1. PLAN Invitation List'!H12</f>
        <v>Organization</v>
      </c>
      <c r="E13" s="70" t="str">
        <f>'1. PLAN Invitation List'!K12</f>
        <v>Additional Note</v>
      </c>
      <c r="F13" s="70" t="str">
        <f>'1. PLAN Invitation List'!L12</f>
        <v>Age range</v>
      </c>
      <c r="G13" s="70" t="str">
        <f>'1. PLAN Invitation List'!M12</f>
        <v>Gender</v>
      </c>
      <c r="H13" s="70" t="str">
        <f>'1. PLAN Invitation List'!N12</f>
        <v>Sector</v>
      </c>
      <c r="I13" s="70" t="str">
        <f>'1. PLAN Invitation List'!O12</f>
        <v>Stakeholder Group</v>
      </c>
      <c r="J13" s="70" t="str">
        <f>'1. PLAN Invitation List'!P12</f>
        <v>Confirmed</v>
      </c>
    </row>
    <row r="14" spans="1:10">
      <c r="A14" s="88">
        <v>1</v>
      </c>
      <c r="B14" s="14"/>
      <c r="C14" s="87" t="e">
        <f>VLOOKUP($B14,'1. PLAN Invitation List'!$B$13:$P$200,6,0)</f>
        <v>#N/A</v>
      </c>
      <c r="D14" s="87" t="e">
        <f>VLOOKUP($B14,'1. PLAN Invitation List'!$B$13:$P$200,7,0)</f>
        <v>#N/A</v>
      </c>
      <c r="E14" s="87" t="e">
        <f>VLOOKUP($B14,'1. PLAN Invitation List'!$B$13:$P$200,10,0)</f>
        <v>#N/A</v>
      </c>
      <c r="F14" s="87" t="e">
        <f>VLOOKUP($B14,'1. PLAN Invitation List'!$B$13:$P$200,11,0)</f>
        <v>#N/A</v>
      </c>
      <c r="G14" s="87" t="e">
        <f>VLOOKUP($B14,'1. PLAN Invitation List'!$B$13:$P$200,12,0)</f>
        <v>#N/A</v>
      </c>
      <c r="H14" s="87" t="e">
        <f>VLOOKUP($B14,'1. PLAN Invitation List'!$B$13:$P$200,13,0)</f>
        <v>#N/A</v>
      </c>
      <c r="I14" s="87" t="e">
        <f>VLOOKUP($B14,'1. PLAN Invitation List'!$B$13:$P$200,14,0)</f>
        <v>#N/A</v>
      </c>
      <c r="J14" s="87" t="e">
        <f>VLOOKUP($B14,'1. PLAN Invitation List'!$B$13:$P$200,15,0)</f>
        <v>#N/A</v>
      </c>
    </row>
    <row r="15" spans="1:10">
      <c r="A15" s="88">
        <v>2</v>
      </c>
      <c r="B15" s="14"/>
      <c r="C15" s="87" t="e">
        <f>VLOOKUP($B15,'1. PLAN Invitation List'!$B$13:$P$200,6,0)</f>
        <v>#N/A</v>
      </c>
      <c r="D15" s="87" t="e">
        <f>VLOOKUP($B15,'1. PLAN Invitation List'!$B$13:$P$200,7,0)</f>
        <v>#N/A</v>
      </c>
      <c r="E15" s="87" t="e">
        <f>VLOOKUP($B15,'1. PLAN Invitation List'!$B$13:$P$200,10,0)</f>
        <v>#N/A</v>
      </c>
      <c r="F15" s="87" t="e">
        <f>VLOOKUP($B15,'1. PLAN Invitation List'!$B$13:$P$200,11,0)</f>
        <v>#N/A</v>
      </c>
      <c r="G15" s="87" t="e">
        <f>VLOOKUP($B15,'1. PLAN Invitation List'!$B$13:$P$200,12,0)</f>
        <v>#N/A</v>
      </c>
      <c r="H15" s="87" t="e">
        <f>VLOOKUP($B15,'1. PLAN Invitation List'!$B$13:$P$200,13,0)</f>
        <v>#N/A</v>
      </c>
      <c r="I15" s="87" t="e">
        <f>VLOOKUP($B15,'1. PLAN Invitation List'!$B$13:$P$200,14,0)</f>
        <v>#N/A</v>
      </c>
      <c r="J15" s="87" t="e">
        <f>VLOOKUP($B15,'1. PLAN Invitation List'!$B$13:$P$200,15,0)</f>
        <v>#N/A</v>
      </c>
    </row>
    <row r="16" spans="1:10">
      <c r="A16" s="88">
        <v>3</v>
      </c>
      <c r="B16" s="14"/>
      <c r="C16" s="87" t="e">
        <f>VLOOKUP($B16,'1. PLAN Invitation List'!$B$13:$P$200,6,0)</f>
        <v>#N/A</v>
      </c>
      <c r="D16" s="87" t="e">
        <f>VLOOKUP($B16,'1. PLAN Invitation List'!$B$13:$P$200,7,0)</f>
        <v>#N/A</v>
      </c>
      <c r="E16" s="87" t="e">
        <f>VLOOKUP($B16,'1. PLAN Invitation List'!$B$13:$P$200,10,0)</f>
        <v>#N/A</v>
      </c>
      <c r="F16" s="87" t="e">
        <f>VLOOKUP($B16,'1. PLAN Invitation List'!$B$13:$P$200,11,0)</f>
        <v>#N/A</v>
      </c>
      <c r="G16" s="87" t="e">
        <f>VLOOKUP($B16,'1. PLAN Invitation List'!$B$13:$P$200,12,0)</f>
        <v>#N/A</v>
      </c>
      <c r="H16" s="87" t="e">
        <f>VLOOKUP($B16,'1. PLAN Invitation List'!$B$13:$P$200,13,0)</f>
        <v>#N/A</v>
      </c>
      <c r="I16" s="87" t="e">
        <f>VLOOKUP($B16,'1. PLAN Invitation List'!$B$13:$P$200,14,0)</f>
        <v>#N/A</v>
      </c>
      <c r="J16" s="87" t="e">
        <f>VLOOKUP($B16,'1. PLAN Invitation List'!$B$13:$P$200,15,0)</f>
        <v>#N/A</v>
      </c>
    </row>
    <row r="17" spans="1:10">
      <c r="A17" s="88">
        <v>4</v>
      </c>
      <c r="B17" s="14"/>
      <c r="C17" s="87" t="e">
        <f>VLOOKUP($B17,'1. PLAN Invitation List'!$B$13:$P$200,6,0)</f>
        <v>#N/A</v>
      </c>
      <c r="D17" s="87" t="e">
        <f>VLOOKUP($B17,'1. PLAN Invitation List'!$B$13:$P$200,7,0)</f>
        <v>#N/A</v>
      </c>
      <c r="E17" s="87" t="e">
        <f>VLOOKUP($B17,'1. PLAN Invitation List'!$B$13:$P$200,10,0)</f>
        <v>#N/A</v>
      </c>
      <c r="F17" s="87" t="e">
        <f>VLOOKUP($B17,'1. PLAN Invitation List'!$B$13:$P$200,11,0)</f>
        <v>#N/A</v>
      </c>
      <c r="G17" s="87" t="e">
        <f>VLOOKUP($B17,'1. PLAN Invitation List'!$B$13:$P$200,12,0)</f>
        <v>#N/A</v>
      </c>
      <c r="H17" s="87" t="e">
        <f>VLOOKUP($B17,'1. PLAN Invitation List'!$B$13:$P$200,13,0)</f>
        <v>#N/A</v>
      </c>
      <c r="I17" s="87" t="e">
        <f>VLOOKUP($B17,'1. PLAN Invitation List'!$B$13:$P$200,14,0)</f>
        <v>#N/A</v>
      </c>
      <c r="J17" s="87" t="e">
        <f>VLOOKUP($B17,'1. PLAN Invitation List'!$B$13:$P$200,15,0)</f>
        <v>#N/A</v>
      </c>
    </row>
    <row r="18" spans="1:10">
      <c r="A18" s="88">
        <v>5</v>
      </c>
      <c r="B18" s="14"/>
      <c r="C18" s="87" t="e">
        <f>VLOOKUP($B18,'1. PLAN Invitation List'!$B$13:$P$200,6,0)</f>
        <v>#N/A</v>
      </c>
      <c r="D18" s="87" t="e">
        <f>VLOOKUP($B18,'1. PLAN Invitation List'!$B$13:$P$200,7,0)</f>
        <v>#N/A</v>
      </c>
      <c r="E18" s="87" t="e">
        <f>VLOOKUP($B18,'1. PLAN Invitation List'!$B$13:$P$200,10,0)</f>
        <v>#N/A</v>
      </c>
      <c r="F18" s="87" t="e">
        <f>VLOOKUP($B18,'1. PLAN Invitation List'!$B$13:$P$200,11,0)</f>
        <v>#N/A</v>
      </c>
      <c r="G18" s="87" t="e">
        <f>VLOOKUP($B18,'1. PLAN Invitation List'!$B$13:$P$200,12,0)</f>
        <v>#N/A</v>
      </c>
      <c r="H18" s="87" t="e">
        <f>VLOOKUP($B18,'1. PLAN Invitation List'!$B$13:$P$200,13,0)</f>
        <v>#N/A</v>
      </c>
      <c r="I18" s="87" t="e">
        <f>VLOOKUP($B18,'1. PLAN Invitation List'!$B$13:$P$200,14,0)</f>
        <v>#N/A</v>
      </c>
      <c r="J18" s="87" t="e">
        <f>VLOOKUP($B18,'1. PLAN Invitation List'!$B$13:$P$200,15,0)</f>
        <v>#N/A</v>
      </c>
    </row>
    <row r="19" spans="1:10">
      <c r="A19" s="88">
        <v>6</v>
      </c>
      <c r="B19" s="14"/>
      <c r="C19" s="87" t="e">
        <f>VLOOKUP($B19,'1. PLAN Invitation List'!$B$13:$P$200,6,0)</f>
        <v>#N/A</v>
      </c>
      <c r="D19" s="87" t="e">
        <f>VLOOKUP($B19,'1. PLAN Invitation List'!$B$13:$P$200,7,0)</f>
        <v>#N/A</v>
      </c>
      <c r="E19" s="87" t="e">
        <f>VLOOKUP($B19,'1. PLAN Invitation List'!$B$13:$P$200,10,0)</f>
        <v>#N/A</v>
      </c>
      <c r="F19" s="87" t="e">
        <f>VLOOKUP($B19,'1. PLAN Invitation List'!$B$13:$P$200,11,0)</f>
        <v>#N/A</v>
      </c>
      <c r="G19" s="87" t="e">
        <f>VLOOKUP($B19,'1. PLAN Invitation List'!$B$13:$P$200,12,0)</f>
        <v>#N/A</v>
      </c>
      <c r="H19" s="87" t="e">
        <f>VLOOKUP($B19,'1. PLAN Invitation List'!$B$13:$P$200,13,0)</f>
        <v>#N/A</v>
      </c>
      <c r="I19" s="87" t="e">
        <f>VLOOKUP($B19,'1. PLAN Invitation List'!$B$13:$P$200,14,0)</f>
        <v>#N/A</v>
      </c>
      <c r="J19" s="87" t="e">
        <f>VLOOKUP($B19,'1. PLAN Invitation List'!$B$13:$P$200,15,0)</f>
        <v>#N/A</v>
      </c>
    </row>
    <row r="20" spans="1:10">
      <c r="A20" s="88">
        <v>7</v>
      </c>
      <c r="B20" s="14"/>
      <c r="C20" s="87" t="e">
        <f>VLOOKUP($B20,'1. PLAN Invitation List'!$B$13:$P$200,6,0)</f>
        <v>#N/A</v>
      </c>
      <c r="D20" s="87" t="e">
        <f>VLOOKUP($B20,'1. PLAN Invitation List'!$B$13:$P$200,7,0)</f>
        <v>#N/A</v>
      </c>
      <c r="E20" s="87" t="e">
        <f>VLOOKUP($B20,'1. PLAN Invitation List'!$B$13:$P$200,10,0)</f>
        <v>#N/A</v>
      </c>
      <c r="F20" s="87" t="e">
        <f>VLOOKUP($B20,'1. PLAN Invitation List'!$B$13:$P$200,11,0)</f>
        <v>#N/A</v>
      </c>
      <c r="G20" s="87" t="e">
        <f>VLOOKUP($B20,'1. PLAN Invitation List'!$B$13:$P$200,12,0)</f>
        <v>#N/A</v>
      </c>
      <c r="H20" s="87" t="e">
        <f>VLOOKUP($B20,'1. PLAN Invitation List'!$B$13:$P$200,13,0)</f>
        <v>#N/A</v>
      </c>
      <c r="I20" s="87" t="e">
        <f>VLOOKUP($B20,'1. PLAN Invitation List'!$B$13:$P$200,14,0)</f>
        <v>#N/A</v>
      </c>
      <c r="J20" s="87" t="e">
        <f>VLOOKUP($B20,'1. PLAN Invitation List'!$B$13:$P$200,15,0)</f>
        <v>#N/A</v>
      </c>
    </row>
    <row r="21" spans="1:10">
      <c r="A21" s="88">
        <v>8</v>
      </c>
      <c r="B21" s="14"/>
      <c r="C21" s="87" t="e">
        <f>VLOOKUP($B21,'1. PLAN Invitation List'!$B$13:$P$200,6,0)</f>
        <v>#N/A</v>
      </c>
      <c r="D21" s="87" t="e">
        <f>VLOOKUP($B21,'1. PLAN Invitation List'!$B$13:$P$200,7,0)</f>
        <v>#N/A</v>
      </c>
      <c r="E21" s="87" t="e">
        <f>VLOOKUP($B21,'1. PLAN Invitation List'!$B$13:$P$200,10,0)</f>
        <v>#N/A</v>
      </c>
      <c r="F21" s="87" t="e">
        <f>VLOOKUP($B21,'1. PLAN Invitation List'!$B$13:$P$200,11,0)</f>
        <v>#N/A</v>
      </c>
      <c r="G21" s="87" t="e">
        <f>VLOOKUP($B21,'1. PLAN Invitation List'!$B$13:$P$200,12,0)</f>
        <v>#N/A</v>
      </c>
      <c r="H21" s="87" t="e">
        <f>VLOOKUP($B21,'1. PLAN Invitation List'!$B$13:$P$200,13,0)</f>
        <v>#N/A</v>
      </c>
      <c r="I21" s="87" t="e">
        <f>VLOOKUP($B21,'1. PLAN Invitation List'!$B$13:$P$200,14,0)</f>
        <v>#N/A</v>
      </c>
      <c r="J21" s="87" t="e">
        <f>VLOOKUP($B21,'1. PLAN Invitation List'!$B$13:$P$200,15,0)</f>
        <v>#N/A</v>
      </c>
    </row>
    <row r="22" spans="1:10">
      <c r="A22" s="89">
        <v>9</v>
      </c>
      <c r="B22" s="16"/>
      <c r="C22" s="87" t="e">
        <f>VLOOKUP($B22,'1. PLAN Invitation List'!$B$13:$P$200,6,0)</f>
        <v>#N/A</v>
      </c>
      <c r="D22" s="87" t="e">
        <f>VLOOKUP($B22,'1. PLAN Invitation List'!$B$13:$P$200,7,0)</f>
        <v>#N/A</v>
      </c>
      <c r="E22" s="87" t="e">
        <f>VLOOKUP($B22,'1. PLAN Invitation List'!$B$13:$P$200,10,0)</f>
        <v>#N/A</v>
      </c>
      <c r="F22" s="87" t="e">
        <f>VLOOKUP($B22,'1. PLAN Invitation List'!$B$13:$P$200,11,0)</f>
        <v>#N/A</v>
      </c>
      <c r="G22" s="87" t="e">
        <f>VLOOKUP($B22,'1. PLAN Invitation List'!$B$13:$P$200,12,0)</f>
        <v>#N/A</v>
      </c>
      <c r="H22" s="87" t="e">
        <f>VLOOKUP($B22,'1. PLAN Invitation List'!$B$13:$P$200,13,0)</f>
        <v>#N/A</v>
      </c>
      <c r="I22" s="87" t="e">
        <f>VLOOKUP($B22,'1. PLAN Invitation List'!$B$13:$P$200,14,0)</f>
        <v>#N/A</v>
      </c>
      <c r="J22" s="87" t="e">
        <f>VLOOKUP($B22,'1. PLAN Invitation List'!$B$13:$P$200,15,0)</f>
        <v>#N/A</v>
      </c>
    </row>
    <row r="23" spans="1:10">
      <c r="A23" s="89">
        <v>10</v>
      </c>
      <c r="B23" s="16"/>
      <c r="C23" s="87" t="e">
        <f>VLOOKUP($B23,'1. PLAN Invitation List'!$B$13:$P$200,6,0)</f>
        <v>#N/A</v>
      </c>
      <c r="D23" s="87" t="e">
        <f>VLOOKUP($B23,'1. PLAN Invitation List'!$B$13:$P$200,7,0)</f>
        <v>#N/A</v>
      </c>
      <c r="E23" s="87" t="e">
        <f>VLOOKUP($B23,'1. PLAN Invitation List'!$B$13:$P$200,10,0)</f>
        <v>#N/A</v>
      </c>
      <c r="F23" s="87" t="e">
        <f>VLOOKUP($B23,'1. PLAN Invitation List'!$B$13:$P$200,11,0)</f>
        <v>#N/A</v>
      </c>
      <c r="G23" s="87" t="e">
        <f>VLOOKUP($B23,'1. PLAN Invitation List'!$B$13:$P$200,12,0)</f>
        <v>#N/A</v>
      </c>
      <c r="H23" s="87" t="e">
        <f>VLOOKUP($B23,'1. PLAN Invitation List'!$B$13:$P$200,13,0)</f>
        <v>#N/A</v>
      </c>
      <c r="I23" s="87" t="e">
        <f>VLOOKUP($B23,'1. PLAN Invitation List'!$B$13:$P$200,14,0)</f>
        <v>#N/A</v>
      </c>
      <c r="J23" s="87" t="e">
        <f>VLOOKUP($B23,'1. PLAN Invitation List'!$B$13:$P$200,15,0)</f>
        <v>#N/A</v>
      </c>
    </row>
    <row r="24" spans="1:10">
      <c r="A24" s="89">
        <v>11</v>
      </c>
      <c r="B24" s="16"/>
      <c r="C24" s="87" t="e">
        <f>VLOOKUP($B24,'1. PLAN Invitation List'!$B$13:$P$200,6,0)</f>
        <v>#N/A</v>
      </c>
      <c r="D24" s="87" t="e">
        <f>VLOOKUP($B24,'1. PLAN Invitation List'!$B$13:$P$200,7,0)</f>
        <v>#N/A</v>
      </c>
      <c r="E24" s="87" t="e">
        <f>VLOOKUP($B24,'1. PLAN Invitation List'!$B$13:$P$200,10,0)</f>
        <v>#N/A</v>
      </c>
      <c r="F24" s="87" t="e">
        <f>VLOOKUP($B24,'1. PLAN Invitation List'!$B$13:$P$200,11,0)</f>
        <v>#N/A</v>
      </c>
      <c r="G24" s="87" t="e">
        <f>VLOOKUP($B24,'1. PLAN Invitation List'!$B$13:$P$200,12,0)</f>
        <v>#N/A</v>
      </c>
      <c r="H24" s="87" t="e">
        <f>VLOOKUP($B24,'1. PLAN Invitation List'!$B$13:$P$200,13,0)</f>
        <v>#N/A</v>
      </c>
      <c r="I24" s="87" t="e">
        <f>VLOOKUP($B24,'1. PLAN Invitation List'!$B$13:$P$200,14,0)</f>
        <v>#N/A</v>
      </c>
      <c r="J24" s="87" t="e">
        <f>VLOOKUP($B24,'1. PLAN Invitation List'!$B$13:$P$200,15,0)</f>
        <v>#N/A</v>
      </c>
    </row>
    <row r="25" spans="1:10">
      <c r="A25" s="89">
        <v>12</v>
      </c>
      <c r="B25" s="16"/>
      <c r="C25" s="87" t="e">
        <f>VLOOKUP($B25,'1. PLAN Invitation List'!$B$13:$P$200,6,0)</f>
        <v>#N/A</v>
      </c>
      <c r="D25" s="87" t="e">
        <f>VLOOKUP($B25,'1. PLAN Invitation List'!$B$13:$P$200,7,0)</f>
        <v>#N/A</v>
      </c>
      <c r="E25" s="87" t="e">
        <f>VLOOKUP($B25,'1. PLAN Invitation List'!$B$13:$P$200,10,0)</f>
        <v>#N/A</v>
      </c>
      <c r="F25" s="87" t="e">
        <f>VLOOKUP($B25,'1. PLAN Invitation List'!$B$13:$P$200,11,0)</f>
        <v>#N/A</v>
      </c>
      <c r="G25" s="87" t="e">
        <f>VLOOKUP($B25,'1. PLAN Invitation List'!$B$13:$P$200,12,0)</f>
        <v>#N/A</v>
      </c>
      <c r="H25" s="87" t="e">
        <f>VLOOKUP($B25,'1. PLAN Invitation List'!$B$13:$P$200,13,0)</f>
        <v>#N/A</v>
      </c>
      <c r="I25" s="87" t="e">
        <f>VLOOKUP($B25,'1. PLAN Invitation List'!$B$13:$P$200,14,0)</f>
        <v>#N/A</v>
      </c>
      <c r="J25" s="87" t="e">
        <f>VLOOKUP($B25,'1. PLAN Invitation List'!$B$13:$P$200,15,0)</f>
        <v>#N/A</v>
      </c>
    </row>
    <row r="26" spans="1:10" ht="24.6">
      <c r="A26" s="65" t="s">
        <v>65</v>
      </c>
      <c r="B26" s="66"/>
      <c r="C26" s="67"/>
      <c r="D26" s="67"/>
      <c r="E26" s="67"/>
      <c r="F26" s="67"/>
      <c r="G26" s="67"/>
      <c r="H26" s="67"/>
      <c r="I26" s="67"/>
      <c r="J26" s="68"/>
    </row>
    <row r="27" spans="1:10" ht="37.950000000000003" customHeight="1">
      <c r="A27" s="90" t="s">
        <v>53</v>
      </c>
      <c r="B27" s="91"/>
      <c r="C27" s="34"/>
      <c r="D27" s="35"/>
      <c r="E27" s="35"/>
      <c r="F27" s="35"/>
      <c r="G27" s="35"/>
      <c r="H27" s="35"/>
      <c r="I27" s="35"/>
      <c r="J27" s="36"/>
    </row>
    <row r="28" spans="1:10" ht="15.6">
      <c r="A28" s="90" t="s">
        <v>43</v>
      </c>
      <c r="B28" s="91"/>
      <c r="C28" s="10"/>
      <c r="D28" s="24"/>
      <c r="E28" s="24"/>
      <c r="F28" s="24"/>
      <c r="G28" s="24"/>
      <c r="H28" s="24"/>
      <c r="I28" s="24"/>
      <c r="J28" s="25"/>
    </row>
    <row r="29" spans="1:10" ht="15.6">
      <c r="A29" s="90" t="s">
        <v>54</v>
      </c>
      <c r="B29" s="91"/>
      <c r="C29" s="12"/>
      <c r="D29" s="26"/>
      <c r="E29" s="26"/>
      <c r="F29" s="26"/>
      <c r="G29" s="26"/>
      <c r="H29" s="26"/>
      <c r="I29" s="26"/>
      <c r="J29" s="27"/>
    </row>
    <row r="30" spans="1:10" ht="15.6">
      <c r="A30" s="69" t="s">
        <v>45</v>
      </c>
      <c r="B30" s="69" t="s">
        <v>55</v>
      </c>
      <c r="C30" s="70" t="str">
        <f>C13</f>
        <v>Role/Job Description</v>
      </c>
      <c r="D30" s="70" t="str">
        <f t="shared" ref="D30:J30" si="0">D13</f>
        <v>Organization</v>
      </c>
      <c r="E30" s="70" t="str">
        <f t="shared" si="0"/>
        <v>Additional Note</v>
      </c>
      <c r="F30" s="70" t="str">
        <f t="shared" si="0"/>
        <v>Age range</v>
      </c>
      <c r="G30" s="70" t="str">
        <f t="shared" si="0"/>
        <v>Gender</v>
      </c>
      <c r="H30" s="70" t="str">
        <f t="shared" si="0"/>
        <v>Sector</v>
      </c>
      <c r="I30" s="70" t="str">
        <f t="shared" si="0"/>
        <v>Stakeholder Group</v>
      </c>
      <c r="J30" s="70" t="str">
        <f t="shared" si="0"/>
        <v>Confirmed</v>
      </c>
    </row>
    <row r="31" spans="1:10">
      <c r="A31" s="88">
        <v>1</v>
      </c>
      <c r="B31" s="14"/>
      <c r="C31" s="87" t="e">
        <f>VLOOKUP($B31,'1. PLAN Invitation List'!$B$13:$P$200,6,0)</f>
        <v>#N/A</v>
      </c>
      <c r="D31" s="87" t="e">
        <f>VLOOKUP($B31,'1. PLAN Invitation List'!$B$13:$P$200,7,0)</f>
        <v>#N/A</v>
      </c>
      <c r="E31" s="87" t="e">
        <f>VLOOKUP($B31,'1. PLAN Invitation List'!$B$13:$P$200,10,0)</f>
        <v>#N/A</v>
      </c>
      <c r="F31" s="87" t="e">
        <f>VLOOKUP($B31,'1. PLAN Invitation List'!$B$13:$P$200,11,0)</f>
        <v>#N/A</v>
      </c>
      <c r="G31" s="87" t="e">
        <f>VLOOKUP($B31,'1. PLAN Invitation List'!$B$13:$P$200,12,0)</f>
        <v>#N/A</v>
      </c>
      <c r="H31" s="87" t="e">
        <f>VLOOKUP($B31,'1. PLAN Invitation List'!$B$13:$P$200,13,0)</f>
        <v>#N/A</v>
      </c>
      <c r="I31" s="87" t="e">
        <f>VLOOKUP($B31,'1. PLAN Invitation List'!$B$13:$P$200,14,0)</f>
        <v>#N/A</v>
      </c>
      <c r="J31" s="87" t="e">
        <f>VLOOKUP($B31,'1. PLAN Invitation List'!$B$13:$P$200,15,0)</f>
        <v>#N/A</v>
      </c>
    </row>
    <row r="32" spans="1:10">
      <c r="A32" s="88">
        <v>2</v>
      </c>
      <c r="B32" s="14"/>
      <c r="C32" s="87" t="e">
        <f>VLOOKUP($B32,'1. PLAN Invitation List'!$B$13:$P$200,6,0)</f>
        <v>#N/A</v>
      </c>
      <c r="D32" s="87" t="e">
        <f>VLOOKUP($B32,'1. PLAN Invitation List'!$B$13:$P$200,7,0)</f>
        <v>#N/A</v>
      </c>
      <c r="E32" s="87" t="e">
        <f>VLOOKUP($B32,'1. PLAN Invitation List'!$B$13:$P$200,10,0)</f>
        <v>#N/A</v>
      </c>
      <c r="F32" s="87" t="e">
        <f>VLOOKUP($B32,'1. PLAN Invitation List'!$B$13:$P$200,11,0)</f>
        <v>#N/A</v>
      </c>
      <c r="G32" s="87" t="e">
        <f>VLOOKUP($B32,'1. PLAN Invitation List'!$B$13:$P$200,12,0)</f>
        <v>#N/A</v>
      </c>
      <c r="H32" s="87" t="e">
        <f>VLOOKUP($B32,'1. PLAN Invitation List'!$B$13:$P$200,13,0)</f>
        <v>#N/A</v>
      </c>
      <c r="I32" s="87" t="e">
        <f>VLOOKUP($B32,'1. PLAN Invitation List'!$B$13:$P$200,14,0)</f>
        <v>#N/A</v>
      </c>
      <c r="J32" s="87" t="e">
        <f>VLOOKUP($B32,'1. PLAN Invitation List'!$B$13:$P$200,15,0)</f>
        <v>#N/A</v>
      </c>
    </row>
    <row r="33" spans="1:10">
      <c r="A33" s="88">
        <v>3</v>
      </c>
      <c r="B33" s="14"/>
      <c r="C33" s="87" t="e">
        <f>VLOOKUP($B33,'1. PLAN Invitation List'!$B$13:$P$200,6,0)</f>
        <v>#N/A</v>
      </c>
      <c r="D33" s="87" t="e">
        <f>VLOOKUP($B33,'1. PLAN Invitation List'!$B$13:$P$200,7,0)</f>
        <v>#N/A</v>
      </c>
      <c r="E33" s="87" t="e">
        <f>VLOOKUP($B33,'1. PLAN Invitation List'!$B$13:$P$200,10,0)</f>
        <v>#N/A</v>
      </c>
      <c r="F33" s="87" t="e">
        <f>VLOOKUP($B33,'1. PLAN Invitation List'!$B$13:$P$200,11,0)</f>
        <v>#N/A</v>
      </c>
      <c r="G33" s="87" t="e">
        <f>VLOOKUP($B33,'1. PLAN Invitation List'!$B$13:$P$200,12,0)</f>
        <v>#N/A</v>
      </c>
      <c r="H33" s="87" t="e">
        <f>VLOOKUP($B33,'1. PLAN Invitation List'!$B$13:$P$200,13,0)</f>
        <v>#N/A</v>
      </c>
      <c r="I33" s="87" t="e">
        <f>VLOOKUP($B33,'1. PLAN Invitation List'!$B$13:$P$200,14,0)</f>
        <v>#N/A</v>
      </c>
      <c r="J33" s="87" t="e">
        <f>VLOOKUP($B33,'1. PLAN Invitation List'!$B$13:$P$200,15,0)</f>
        <v>#N/A</v>
      </c>
    </row>
    <row r="34" spans="1:10">
      <c r="A34" s="88">
        <v>4</v>
      </c>
      <c r="B34" s="14"/>
      <c r="C34" s="87" t="e">
        <f>VLOOKUP($B34,'1. PLAN Invitation List'!$B$13:$P$200,6,0)</f>
        <v>#N/A</v>
      </c>
      <c r="D34" s="87" t="e">
        <f>VLOOKUP($B34,'1. PLAN Invitation List'!$B$13:$P$200,7,0)</f>
        <v>#N/A</v>
      </c>
      <c r="E34" s="87" t="e">
        <f>VLOOKUP($B34,'1. PLAN Invitation List'!$B$13:$P$200,10,0)</f>
        <v>#N/A</v>
      </c>
      <c r="F34" s="87" t="e">
        <f>VLOOKUP($B34,'1. PLAN Invitation List'!$B$13:$P$200,11,0)</f>
        <v>#N/A</v>
      </c>
      <c r="G34" s="87" t="e">
        <f>VLOOKUP($B34,'1. PLAN Invitation List'!$B$13:$P$200,12,0)</f>
        <v>#N/A</v>
      </c>
      <c r="H34" s="87" t="e">
        <f>VLOOKUP($B34,'1. PLAN Invitation List'!$B$13:$P$200,13,0)</f>
        <v>#N/A</v>
      </c>
      <c r="I34" s="87" t="e">
        <f>VLOOKUP($B34,'1. PLAN Invitation List'!$B$13:$P$200,14,0)</f>
        <v>#N/A</v>
      </c>
      <c r="J34" s="87" t="e">
        <f>VLOOKUP($B34,'1. PLAN Invitation List'!$B$13:$P$200,15,0)</f>
        <v>#N/A</v>
      </c>
    </row>
    <row r="35" spans="1:10">
      <c r="A35" s="88">
        <v>5</v>
      </c>
      <c r="B35" s="14"/>
      <c r="C35" s="87" t="e">
        <f>VLOOKUP($B35,'1. PLAN Invitation List'!$B$13:$P$200,6,0)</f>
        <v>#N/A</v>
      </c>
      <c r="D35" s="87" t="e">
        <f>VLOOKUP($B35,'1. PLAN Invitation List'!$B$13:$P$200,7,0)</f>
        <v>#N/A</v>
      </c>
      <c r="E35" s="87" t="e">
        <f>VLOOKUP($B35,'1. PLAN Invitation List'!$B$13:$P$200,10,0)</f>
        <v>#N/A</v>
      </c>
      <c r="F35" s="87" t="e">
        <f>VLOOKUP($B35,'1. PLAN Invitation List'!$B$13:$P$200,11,0)</f>
        <v>#N/A</v>
      </c>
      <c r="G35" s="87" t="e">
        <f>VLOOKUP($B35,'1. PLAN Invitation List'!$B$13:$P$200,12,0)</f>
        <v>#N/A</v>
      </c>
      <c r="H35" s="87" t="e">
        <f>VLOOKUP($B35,'1. PLAN Invitation List'!$B$13:$P$200,13,0)</f>
        <v>#N/A</v>
      </c>
      <c r="I35" s="87" t="e">
        <f>VLOOKUP($B35,'1. PLAN Invitation List'!$B$13:$P$200,14,0)</f>
        <v>#N/A</v>
      </c>
      <c r="J35" s="87" t="e">
        <f>VLOOKUP($B35,'1. PLAN Invitation List'!$B$13:$P$200,15,0)</f>
        <v>#N/A</v>
      </c>
    </row>
    <row r="36" spans="1:10">
      <c r="A36" s="88">
        <v>6</v>
      </c>
      <c r="B36" s="14"/>
      <c r="C36" s="87" t="e">
        <f>VLOOKUP($B36,'1. PLAN Invitation List'!$B$13:$P$200,6,0)</f>
        <v>#N/A</v>
      </c>
      <c r="D36" s="87" t="e">
        <f>VLOOKUP($B36,'1. PLAN Invitation List'!$B$13:$P$200,7,0)</f>
        <v>#N/A</v>
      </c>
      <c r="E36" s="87" t="e">
        <f>VLOOKUP($B36,'1. PLAN Invitation List'!$B$13:$P$200,10,0)</f>
        <v>#N/A</v>
      </c>
      <c r="F36" s="87" t="e">
        <f>VLOOKUP($B36,'1. PLAN Invitation List'!$B$13:$P$200,11,0)</f>
        <v>#N/A</v>
      </c>
      <c r="G36" s="87" t="e">
        <f>VLOOKUP($B36,'1. PLAN Invitation List'!$B$13:$P$200,12,0)</f>
        <v>#N/A</v>
      </c>
      <c r="H36" s="87" t="e">
        <f>VLOOKUP($B36,'1. PLAN Invitation List'!$B$13:$P$200,13,0)</f>
        <v>#N/A</v>
      </c>
      <c r="I36" s="87" t="e">
        <f>VLOOKUP($B36,'1. PLAN Invitation List'!$B$13:$P$200,14,0)</f>
        <v>#N/A</v>
      </c>
      <c r="J36" s="87" t="e">
        <f>VLOOKUP($B36,'1. PLAN Invitation List'!$B$13:$P$200,15,0)</f>
        <v>#N/A</v>
      </c>
    </row>
    <row r="37" spans="1:10">
      <c r="A37" s="88">
        <v>7</v>
      </c>
      <c r="B37" s="14"/>
      <c r="C37" s="87" t="e">
        <f>VLOOKUP($B37,'1. PLAN Invitation List'!$B$13:$P$200,6,0)</f>
        <v>#N/A</v>
      </c>
      <c r="D37" s="87" t="e">
        <f>VLOOKUP($B37,'1. PLAN Invitation List'!$B$13:$P$200,7,0)</f>
        <v>#N/A</v>
      </c>
      <c r="E37" s="87" t="e">
        <f>VLOOKUP($B37,'1. PLAN Invitation List'!$B$13:$P$200,10,0)</f>
        <v>#N/A</v>
      </c>
      <c r="F37" s="87" t="e">
        <f>VLOOKUP($B37,'1. PLAN Invitation List'!$B$13:$P$200,11,0)</f>
        <v>#N/A</v>
      </c>
      <c r="G37" s="87" t="e">
        <f>VLOOKUP($B37,'1. PLAN Invitation List'!$B$13:$P$200,12,0)</f>
        <v>#N/A</v>
      </c>
      <c r="H37" s="87" t="e">
        <f>VLOOKUP($B37,'1. PLAN Invitation List'!$B$13:$P$200,13,0)</f>
        <v>#N/A</v>
      </c>
      <c r="I37" s="87" t="e">
        <f>VLOOKUP($B37,'1. PLAN Invitation List'!$B$13:$P$200,14,0)</f>
        <v>#N/A</v>
      </c>
      <c r="J37" s="87" t="e">
        <f>VLOOKUP($B37,'1. PLAN Invitation List'!$B$13:$P$200,15,0)</f>
        <v>#N/A</v>
      </c>
    </row>
    <row r="38" spans="1:10">
      <c r="A38" s="88">
        <v>8</v>
      </c>
      <c r="B38" s="14"/>
      <c r="C38" s="87" t="e">
        <f>VLOOKUP($B38,'1. PLAN Invitation List'!$B$13:$P$200,6,0)</f>
        <v>#N/A</v>
      </c>
      <c r="D38" s="87" t="e">
        <f>VLOOKUP($B38,'1. PLAN Invitation List'!$B$13:$P$200,7,0)</f>
        <v>#N/A</v>
      </c>
      <c r="E38" s="87" t="e">
        <f>VLOOKUP($B38,'1. PLAN Invitation List'!$B$13:$P$200,10,0)</f>
        <v>#N/A</v>
      </c>
      <c r="F38" s="87" t="e">
        <f>VLOOKUP($B38,'1. PLAN Invitation List'!$B$13:$P$200,11,0)</f>
        <v>#N/A</v>
      </c>
      <c r="G38" s="87" t="e">
        <f>VLOOKUP($B38,'1. PLAN Invitation List'!$B$13:$P$200,12,0)</f>
        <v>#N/A</v>
      </c>
      <c r="H38" s="87" t="e">
        <f>VLOOKUP($B38,'1. PLAN Invitation List'!$B$13:$P$200,13,0)</f>
        <v>#N/A</v>
      </c>
      <c r="I38" s="87" t="e">
        <f>VLOOKUP($B38,'1. PLAN Invitation List'!$B$13:$P$200,14,0)</f>
        <v>#N/A</v>
      </c>
      <c r="J38" s="87" t="e">
        <f>VLOOKUP($B38,'1. PLAN Invitation List'!$B$13:$P$200,15,0)</f>
        <v>#N/A</v>
      </c>
    </row>
    <row r="39" spans="1:10">
      <c r="A39" s="89">
        <v>9</v>
      </c>
      <c r="B39" s="16"/>
      <c r="C39" s="87" t="e">
        <f>VLOOKUP($B39,'1. PLAN Invitation List'!$B$13:$P$200,6,0)</f>
        <v>#N/A</v>
      </c>
      <c r="D39" s="87" t="e">
        <f>VLOOKUP($B39,'1. PLAN Invitation List'!$B$13:$P$200,7,0)</f>
        <v>#N/A</v>
      </c>
      <c r="E39" s="87" t="e">
        <f>VLOOKUP($B39,'1. PLAN Invitation List'!$B$13:$P$200,10,0)</f>
        <v>#N/A</v>
      </c>
      <c r="F39" s="87" t="e">
        <f>VLOOKUP($B39,'1. PLAN Invitation List'!$B$13:$P$200,11,0)</f>
        <v>#N/A</v>
      </c>
      <c r="G39" s="87" t="e">
        <f>VLOOKUP($B39,'1. PLAN Invitation List'!$B$13:$P$200,12,0)</f>
        <v>#N/A</v>
      </c>
      <c r="H39" s="87" t="e">
        <f>VLOOKUP($B39,'1. PLAN Invitation List'!$B$13:$P$200,13,0)</f>
        <v>#N/A</v>
      </c>
      <c r="I39" s="87" t="e">
        <f>VLOOKUP($B39,'1. PLAN Invitation List'!$B$13:$P$200,14,0)</f>
        <v>#N/A</v>
      </c>
      <c r="J39" s="87" t="e">
        <f>VLOOKUP($B39,'1. PLAN Invitation List'!$B$13:$P$200,15,0)</f>
        <v>#N/A</v>
      </c>
    </row>
    <row r="40" spans="1:10">
      <c r="A40" s="89">
        <v>10</v>
      </c>
      <c r="B40" s="16"/>
      <c r="C40" s="87" t="e">
        <f>VLOOKUP($B40,'1. PLAN Invitation List'!$B$13:$P$200,6,0)</f>
        <v>#N/A</v>
      </c>
      <c r="D40" s="87" t="e">
        <f>VLOOKUP($B40,'1. PLAN Invitation List'!$B$13:$P$200,7,0)</f>
        <v>#N/A</v>
      </c>
      <c r="E40" s="87" t="e">
        <f>VLOOKUP($B40,'1. PLAN Invitation List'!$B$13:$P$200,10,0)</f>
        <v>#N/A</v>
      </c>
      <c r="F40" s="87" t="e">
        <f>VLOOKUP($B40,'1. PLAN Invitation List'!$B$13:$P$200,11,0)</f>
        <v>#N/A</v>
      </c>
      <c r="G40" s="87" t="e">
        <f>VLOOKUP($B40,'1. PLAN Invitation List'!$B$13:$P$200,12,0)</f>
        <v>#N/A</v>
      </c>
      <c r="H40" s="87" t="e">
        <f>VLOOKUP($B40,'1. PLAN Invitation List'!$B$13:$P$200,13,0)</f>
        <v>#N/A</v>
      </c>
      <c r="I40" s="87" t="e">
        <f>VLOOKUP($B40,'1. PLAN Invitation List'!$B$13:$P$200,14,0)</f>
        <v>#N/A</v>
      </c>
      <c r="J40" s="87" t="e">
        <f>VLOOKUP($B40,'1. PLAN Invitation List'!$B$13:$P$200,15,0)</f>
        <v>#N/A</v>
      </c>
    </row>
    <row r="41" spans="1:10">
      <c r="A41" s="89">
        <v>11</v>
      </c>
      <c r="B41" s="16"/>
      <c r="C41" s="87" t="e">
        <f>VLOOKUP($B41,'1. PLAN Invitation List'!$B$13:$P$200,6,0)</f>
        <v>#N/A</v>
      </c>
      <c r="D41" s="87" t="e">
        <f>VLOOKUP($B41,'1. PLAN Invitation List'!$B$13:$P$200,7,0)</f>
        <v>#N/A</v>
      </c>
      <c r="E41" s="87" t="e">
        <f>VLOOKUP($B41,'1. PLAN Invitation List'!$B$13:$P$200,10,0)</f>
        <v>#N/A</v>
      </c>
      <c r="F41" s="87" t="e">
        <f>VLOOKUP($B41,'1. PLAN Invitation List'!$B$13:$P$200,11,0)</f>
        <v>#N/A</v>
      </c>
      <c r="G41" s="87" t="e">
        <f>VLOOKUP($B41,'1. PLAN Invitation List'!$B$13:$P$200,12,0)</f>
        <v>#N/A</v>
      </c>
      <c r="H41" s="87" t="e">
        <f>VLOOKUP($B41,'1. PLAN Invitation List'!$B$13:$P$200,13,0)</f>
        <v>#N/A</v>
      </c>
      <c r="I41" s="87" t="e">
        <f>VLOOKUP($B41,'1. PLAN Invitation List'!$B$13:$P$200,14,0)</f>
        <v>#N/A</v>
      </c>
      <c r="J41" s="87" t="e">
        <f>VLOOKUP($B41,'1. PLAN Invitation List'!$B$13:$P$200,15,0)</f>
        <v>#N/A</v>
      </c>
    </row>
    <row r="42" spans="1:10">
      <c r="A42" s="89">
        <v>12</v>
      </c>
      <c r="B42" s="16"/>
      <c r="C42" s="87" t="e">
        <f>VLOOKUP($B42,'1. PLAN Invitation List'!$B$13:$P$200,6,0)</f>
        <v>#N/A</v>
      </c>
      <c r="D42" s="87" t="e">
        <f>VLOOKUP($B42,'1. PLAN Invitation List'!$B$13:$P$200,7,0)</f>
        <v>#N/A</v>
      </c>
      <c r="E42" s="87" t="e">
        <f>VLOOKUP($B42,'1. PLAN Invitation List'!$B$13:$P$200,10,0)</f>
        <v>#N/A</v>
      </c>
      <c r="F42" s="87" t="e">
        <f>VLOOKUP($B42,'1. PLAN Invitation List'!$B$13:$P$200,11,0)</f>
        <v>#N/A</v>
      </c>
      <c r="G42" s="87" t="e">
        <f>VLOOKUP($B42,'1. PLAN Invitation List'!$B$13:$P$200,12,0)</f>
        <v>#N/A</v>
      </c>
      <c r="H42" s="87" t="e">
        <f>VLOOKUP($B42,'1. PLAN Invitation List'!$B$13:$P$200,13,0)</f>
        <v>#N/A</v>
      </c>
      <c r="I42" s="87" t="e">
        <f>VLOOKUP($B42,'1. PLAN Invitation List'!$B$13:$P$200,14,0)</f>
        <v>#N/A</v>
      </c>
      <c r="J42" s="87" t="e">
        <f>VLOOKUP($B42,'1. PLAN Invitation List'!$B$13:$P$200,15,0)</f>
        <v>#N/A</v>
      </c>
    </row>
    <row r="43" spans="1:10" ht="24.6">
      <c r="A43" s="65" t="s">
        <v>66</v>
      </c>
      <c r="B43" s="66"/>
      <c r="C43" s="67"/>
      <c r="D43" s="67"/>
      <c r="E43" s="67"/>
      <c r="F43" s="67"/>
      <c r="G43" s="67"/>
      <c r="H43" s="67"/>
      <c r="I43" s="67"/>
      <c r="J43" s="68"/>
    </row>
    <row r="44" spans="1:10" ht="37.049999999999997" customHeight="1">
      <c r="A44" s="90" t="s">
        <v>53</v>
      </c>
      <c r="B44" s="91"/>
      <c r="C44" s="34"/>
      <c r="D44" s="35"/>
      <c r="E44" s="35"/>
      <c r="F44" s="35"/>
      <c r="G44" s="35"/>
      <c r="H44" s="35"/>
      <c r="I44" s="35"/>
      <c r="J44" s="36"/>
    </row>
    <row r="45" spans="1:10" ht="15.6">
      <c r="A45" s="90" t="s">
        <v>43</v>
      </c>
      <c r="B45" s="91"/>
      <c r="C45" s="10"/>
      <c r="D45" s="24"/>
      <c r="E45" s="24"/>
      <c r="F45" s="24"/>
      <c r="G45" s="24"/>
      <c r="H45" s="24"/>
      <c r="I45" s="24"/>
      <c r="J45" s="25"/>
    </row>
    <row r="46" spans="1:10" ht="15.6">
      <c r="A46" s="90" t="s">
        <v>54</v>
      </c>
      <c r="B46" s="91"/>
      <c r="C46" s="12"/>
      <c r="D46" s="26"/>
      <c r="E46" s="26"/>
      <c r="F46" s="26"/>
      <c r="G46" s="26"/>
      <c r="H46" s="26"/>
      <c r="I46" s="26"/>
      <c r="J46" s="27"/>
    </row>
    <row r="47" spans="1:10" ht="15.6">
      <c r="A47" s="69" t="s">
        <v>45</v>
      </c>
      <c r="B47" s="69" t="s">
        <v>55</v>
      </c>
      <c r="C47" s="70" t="str">
        <f>C30</f>
        <v>Role/Job Description</v>
      </c>
      <c r="D47" s="70" t="str">
        <f t="shared" ref="D47:J47" si="1">D30</f>
        <v>Organization</v>
      </c>
      <c r="E47" s="70" t="str">
        <f t="shared" si="1"/>
        <v>Additional Note</v>
      </c>
      <c r="F47" s="70" t="str">
        <f t="shared" si="1"/>
        <v>Age range</v>
      </c>
      <c r="G47" s="70" t="str">
        <f t="shared" si="1"/>
        <v>Gender</v>
      </c>
      <c r="H47" s="70" t="str">
        <f t="shared" si="1"/>
        <v>Sector</v>
      </c>
      <c r="I47" s="70" t="str">
        <f t="shared" si="1"/>
        <v>Stakeholder Group</v>
      </c>
      <c r="J47" s="70" t="str">
        <f t="shared" si="1"/>
        <v>Confirmed</v>
      </c>
    </row>
    <row r="48" spans="1:10">
      <c r="A48" s="88">
        <v>1</v>
      </c>
      <c r="B48" s="14"/>
      <c r="C48" s="87" t="e">
        <f>VLOOKUP($B48,'1. PLAN Invitation List'!$B$13:$P$200,6,0)</f>
        <v>#N/A</v>
      </c>
      <c r="D48" s="87" t="e">
        <f>VLOOKUP($B48,'1. PLAN Invitation List'!$B$13:$P$200,7,0)</f>
        <v>#N/A</v>
      </c>
      <c r="E48" s="87" t="e">
        <f>VLOOKUP($B48,'1. PLAN Invitation List'!$B$13:$P$200,10,0)</f>
        <v>#N/A</v>
      </c>
      <c r="F48" s="87" t="e">
        <f>VLOOKUP($B48,'1. PLAN Invitation List'!$B$13:$P$200,11,0)</f>
        <v>#N/A</v>
      </c>
      <c r="G48" s="87" t="e">
        <f>VLOOKUP($B48,'1. PLAN Invitation List'!$B$13:$P$200,12,0)</f>
        <v>#N/A</v>
      </c>
      <c r="H48" s="87" t="e">
        <f>VLOOKUP($B48,'1. PLAN Invitation List'!$B$13:$P$200,13,0)</f>
        <v>#N/A</v>
      </c>
      <c r="I48" s="87" t="e">
        <f>VLOOKUP($B48,'1. PLAN Invitation List'!$B$13:$P$200,14,0)</f>
        <v>#N/A</v>
      </c>
      <c r="J48" s="87" t="e">
        <f>VLOOKUP($B48,'1. PLAN Invitation List'!$B$13:$P$200,15,0)</f>
        <v>#N/A</v>
      </c>
    </row>
    <row r="49" spans="1:10">
      <c r="A49" s="88">
        <v>2</v>
      </c>
      <c r="B49" s="14"/>
      <c r="C49" s="87" t="e">
        <f>VLOOKUP($B49,'1. PLAN Invitation List'!$B$13:$P$200,6,0)</f>
        <v>#N/A</v>
      </c>
      <c r="D49" s="87" t="e">
        <f>VLOOKUP($B49,'1. PLAN Invitation List'!$B$13:$P$200,7,0)</f>
        <v>#N/A</v>
      </c>
      <c r="E49" s="87" t="e">
        <f>VLOOKUP($B49,'1. PLAN Invitation List'!$B$13:$P$200,10,0)</f>
        <v>#N/A</v>
      </c>
      <c r="F49" s="87" t="e">
        <f>VLOOKUP($B49,'1. PLAN Invitation List'!$B$13:$P$200,11,0)</f>
        <v>#N/A</v>
      </c>
      <c r="G49" s="87" t="e">
        <f>VLOOKUP($B49,'1. PLAN Invitation List'!$B$13:$P$200,12,0)</f>
        <v>#N/A</v>
      </c>
      <c r="H49" s="87" t="e">
        <f>VLOOKUP($B49,'1. PLAN Invitation List'!$B$13:$P$200,13,0)</f>
        <v>#N/A</v>
      </c>
      <c r="I49" s="87" t="e">
        <f>VLOOKUP($B49,'1. PLAN Invitation List'!$B$13:$P$200,14,0)</f>
        <v>#N/A</v>
      </c>
      <c r="J49" s="87" t="e">
        <f>VLOOKUP($B49,'1. PLAN Invitation List'!$B$13:$P$200,15,0)</f>
        <v>#N/A</v>
      </c>
    </row>
    <row r="50" spans="1:10">
      <c r="A50" s="88">
        <v>3</v>
      </c>
      <c r="B50" s="14"/>
      <c r="C50" s="87" t="e">
        <f>VLOOKUP($B50,'1. PLAN Invitation List'!$B$13:$P$200,6,0)</f>
        <v>#N/A</v>
      </c>
      <c r="D50" s="87" t="e">
        <f>VLOOKUP($B50,'1. PLAN Invitation List'!$B$13:$P$200,7,0)</f>
        <v>#N/A</v>
      </c>
      <c r="E50" s="87" t="e">
        <f>VLOOKUP($B50,'1. PLAN Invitation List'!$B$13:$P$200,10,0)</f>
        <v>#N/A</v>
      </c>
      <c r="F50" s="87" t="e">
        <f>VLOOKUP($B50,'1. PLAN Invitation List'!$B$13:$P$200,11,0)</f>
        <v>#N/A</v>
      </c>
      <c r="G50" s="87" t="e">
        <f>VLOOKUP($B50,'1. PLAN Invitation List'!$B$13:$P$200,12,0)</f>
        <v>#N/A</v>
      </c>
      <c r="H50" s="87" t="e">
        <f>VLOOKUP($B50,'1. PLAN Invitation List'!$B$13:$P$200,13,0)</f>
        <v>#N/A</v>
      </c>
      <c r="I50" s="87" t="e">
        <f>VLOOKUP($B50,'1. PLAN Invitation List'!$B$13:$P$200,14,0)</f>
        <v>#N/A</v>
      </c>
      <c r="J50" s="87" t="e">
        <f>VLOOKUP($B50,'1. PLAN Invitation List'!$B$13:$P$200,15,0)</f>
        <v>#N/A</v>
      </c>
    </row>
    <row r="51" spans="1:10">
      <c r="A51" s="88">
        <v>4</v>
      </c>
      <c r="B51" s="14"/>
      <c r="C51" s="87" t="e">
        <f>VLOOKUP($B51,'1. PLAN Invitation List'!$B$13:$P$200,6,0)</f>
        <v>#N/A</v>
      </c>
      <c r="D51" s="87" t="e">
        <f>VLOOKUP($B51,'1. PLAN Invitation List'!$B$13:$P$200,7,0)</f>
        <v>#N/A</v>
      </c>
      <c r="E51" s="87" t="e">
        <f>VLOOKUP($B51,'1. PLAN Invitation List'!$B$13:$P$200,10,0)</f>
        <v>#N/A</v>
      </c>
      <c r="F51" s="87" t="e">
        <f>VLOOKUP($B51,'1. PLAN Invitation List'!$B$13:$P$200,11,0)</f>
        <v>#N/A</v>
      </c>
      <c r="G51" s="87" t="e">
        <f>VLOOKUP($B51,'1. PLAN Invitation List'!$B$13:$P$200,12,0)</f>
        <v>#N/A</v>
      </c>
      <c r="H51" s="87" t="e">
        <f>VLOOKUP($B51,'1. PLAN Invitation List'!$B$13:$P$200,13,0)</f>
        <v>#N/A</v>
      </c>
      <c r="I51" s="87" t="e">
        <f>VLOOKUP($B51,'1. PLAN Invitation List'!$B$13:$P$200,14,0)</f>
        <v>#N/A</v>
      </c>
      <c r="J51" s="87" t="e">
        <f>VLOOKUP($B51,'1. PLAN Invitation List'!$B$13:$P$200,15,0)</f>
        <v>#N/A</v>
      </c>
    </row>
    <row r="52" spans="1:10">
      <c r="A52" s="88">
        <v>5</v>
      </c>
      <c r="B52" s="14"/>
      <c r="C52" s="87" t="e">
        <f>VLOOKUP($B52,'1. PLAN Invitation List'!$B$13:$P$200,6,0)</f>
        <v>#N/A</v>
      </c>
      <c r="D52" s="87" t="e">
        <f>VLOOKUP($B52,'1. PLAN Invitation List'!$B$13:$P$200,7,0)</f>
        <v>#N/A</v>
      </c>
      <c r="E52" s="87" t="e">
        <f>VLOOKUP($B52,'1. PLAN Invitation List'!$B$13:$P$200,10,0)</f>
        <v>#N/A</v>
      </c>
      <c r="F52" s="87" t="e">
        <f>VLOOKUP($B52,'1. PLAN Invitation List'!$B$13:$P$200,11,0)</f>
        <v>#N/A</v>
      </c>
      <c r="G52" s="87" t="e">
        <f>VLOOKUP($B52,'1. PLAN Invitation List'!$B$13:$P$200,12,0)</f>
        <v>#N/A</v>
      </c>
      <c r="H52" s="87" t="e">
        <f>VLOOKUP($B52,'1. PLAN Invitation List'!$B$13:$P$200,13,0)</f>
        <v>#N/A</v>
      </c>
      <c r="I52" s="87" t="e">
        <f>VLOOKUP($B52,'1. PLAN Invitation List'!$B$13:$P$200,14,0)</f>
        <v>#N/A</v>
      </c>
      <c r="J52" s="87" t="e">
        <f>VLOOKUP($B52,'1. PLAN Invitation List'!$B$13:$P$200,15,0)</f>
        <v>#N/A</v>
      </c>
    </row>
    <row r="53" spans="1:10">
      <c r="A53" s="88">
        <v>6</v>
      </c>
      <c r="B53" s="14"/>
      <c r="C53" s="87" t="e">
        <f>VLOOKUP($B53,'1. PLAN Invitation List'!$B$13:$P$200,6,0)</f>
        <v>#N/A</v>
      </c>
      <c r="D53" s="87" t="e">
        <f>VLOOKUP($B53,'1. PLAN Invitation List'!$B$13:$P$200,7,0)</f>
        <v>#N/A</v>
      </c>
      <c r="E53" s="87" t="e">
        <f>VLOOKUP($B53,'1. PLAN Invitation List'!$B$13:$P$200,10,0)</f>
        <v>#N/A</v>
      </c>
      <c r="F53" s="87" t="e">
        <f>VLOOKUP($B53,'1. PLAN Invitation List'!$B$13:$P$200,11,0)</f>
        <v>#N/A</v>
      </c>
      <c r="G53" s="87" t="e">
        <f>VLOOKUP($B53,'1. PLAN Invitation List'!$B$13:$P$200,12,0)</f>
        <v>#N/A</v>
      </c>
      <c r="H53" s="87" t="e">
        <f>VLOOKUP($B53,'1. PLAN Invitation List'!$B$13:$P$200,13,0)</f>
        <v>#N/A</v>
      </c>
      <c r="I53" s="87" t="e">
        <f>VLOOKUP($B53,'1. PLAN Invitation List'!$B$13:$P$200,14,0)</f>
        <v>#N/A</v>
      </c>
      <c r="J53" s="87" t="e">
        <f>VLOOKUP($B53,'1. PLAN Invitation List'!$B$13:$P$200,15,0)</f>
        <v>#N/A</v>
      </c>
    </row>
    <row r="54" spans="1:10">
      <c r="A54" s="88">
        <v>7</v>
      </c>
      <c r="B54" s="14"/>
      <c r="C54" s="87" t="e">
        <f>VLOOKUP($B54,'1. PLAN Invitation List'!$B$13:$P$200,6,0)</f>
        <v>#N/A</v>
      </c>
      <c r="D54" s="87" t="e">
        <f>VLOOKUP($B54,'1. PLAN Invitation List'!$B$13:$P$200,7,0)</f>
        <v>#N/A</v>
      </c>
      <c r="E54" s="87" t="e">
        <f>VLOOKUP($B54,'1. PLAN Invitation List'!$B$13:$P$200,10,0)</f>
        <v>#N/A</v>
      </c>
      <c r="F54" s="87" t="e">
        <f>VLOOKUP($B54,'1. PLAN Invitation List'!$B$13:$P$200,11,0)</f>
        <v>#N/A</v>
      </c>
      <c r="G54" s="87" t="e">
        <f>VLOOKUP($B54,'1. PLAN Invitation List'!$B$13:$P$200,12,0)</f>
        <v>#N/A</v>
      </c>
      <c r="H54" s="87" t="e">
        <f>VLOOKUP($B54,'1. PLAN Invitation List'!$B$13:$P$200,13,0)</f>
        <v>#N/A</v>
      </c>
      <c r="I54" s="87" t="e">
        <f>VLOOKUP($B54,'1. PLAN Invitation List'!$B$13:$P$200,14,0)</f>
        <v>#N/A</v>
      </c>
      <c r="J54" s="87" t="e">
        <f>VLOOKUP($B54,'1. PLAN Invitation List'!$B$13:$P$200,15,0)</f>
        <v>#N/A</v>
      </c>
    </row>
    <row r="55" spans="1:10">
      <c r="A55" s="88">
        <v>8</v>
      </c>
      <c r="B55" s="14"/>
      <c r="C55" s="87" t="e">
        <f>VLOOKUP($B55,'1. PLAN Invitation List'!$B$13:$P$200,6,0)</f>
        <v>#N/A</v>
      </c>
      <c r="D55" s="87" t="e">
        <f>VLOOKUP($B55,'1. PLAN Invitation List'!$B$13:$P$200,7,0)</f>
        <v>#N/A</v>
      </c>
      <c r="E55" s="87" t="e">
        <f>VLOOKUP($B55,'1. PLAN Invitation List'!$B$13:$P$200,10,0)</f>
        <v>#N/A</v>
      </c>
      <c r="F55" s="87" t="e">
        <f>VLOOKUP($B55,'1. PLAN Invitation List'!$B$13:$P$200,11,0)</f>
        <v>#N/A</v>
      </c>
      <c r="G55" s="87" t="e">
        <f>VLOOKUP($B55,'1. PLAN Invitation List'!$B$13:$P$200,12,0)</f>
        <v>#N/A</v>
      </c>
      <c r="H55" s="87" t="e">
        <f>VLOOKUP($B55,'1. PLAN Invitation List'!$B$13:$P$200,13,0)</f>
        <v>#N/A</v>
      </c>
      <c r="I55" s="87" t="e">
        <f>VLOOKUP($B55,'1. PLAN Invitation List'!$B$13:$P$200,14,0)</f>
        <v>#N/A</v>
      </c>
      <c r="J55" s="87" t="e">
        <f>VLOOKUP($B55,'1. PLAN Invitation List'!$B$13:$P$200,15,0)</f>
        <v>#N/A</v>
      </c>
    </row>
    <row r="56" spans="1:10">
      <c r="A56" s="89">
        <v>9</v>
      </c>
      <c r="B56" s="16"/>
      <c r="C56" s="87" t="e">
        <f>VLOOKUP($B56,'1. PLAN Invitation List'!$B$13:$P$200,6,0)</f>
        <v>#N/A</v>
      </c>
      <c r="D56" s="87" t="e">
        <f>VLOOKUP($B56,'1. PLAN Invitation List'!$B$13:$P$200,7,0)</f>
        <v>#N/A</v>
      </c>
      <c r="E56" s="87" t="e">
        <f>VLOOKUP($B56,'1. PLAN Invitation List'!$B$13:$P$200,10,0)</f>
        <v>#N/A</v>
      </c>
      <c r="F56" s="87" t="e">
        <f>VLOOKUP($B56,'1. PLAN Invitation List'!$B$13:$P$200,11,0)</f>
        <v>#N/A</v>
      </c>
      <c r="G56" s="87" t="e">
        <f>VLOOKUP($B56,'1. PLAN Invitation List'!$B$13:$P$200,12,0)</f>
        <v>#N/A</v>
      </c>
      <c r="H56" s="87" t="e">
        <f>VLOOKUP($B56,'1. PLAN Invitation List'!$B$13:$P$200,13,0)</f>
        <v>#N/A</v>
      </c>
      <c r="I56" s="87" t="e">
        <f>VLOOKUP($B56,'1. PLAN Invitation List'!$B$13:$P$200,14,0)</f>
        <v>#N/A</v>
      </c>
      <c r="J56" s="87" t="e">
        <f>VLOOKUP($B56,'1. PLAN Invitation List'!$B$13:$P$200,15,0)</f>
        <v>#N/A</v>
      </c>
    </row>
    <row r="57" spans="1:10">
      <c r="A57" s="89">
        <v>10</v>
      </c>
      <c r="B57" s="16"/>
      <c r="C57" s="87" t="e">
        <f>VLOOKUP($B57,'1. PLAN Invitation List'!$B$13:$P$200,6,0)</f>
        <v>#N/A</v>
      </c>
      <c r="D57" s="87" t="e">
        <f>VLOOKUP($B57,'1. PLAN Invitation List'!$B$13:$P$200,7,0)</f>
        <v>#N/A</v>
      </c>
      <c r="E57" s="87" t="e">
        <f>VLOOKUP($B57,'1. PLAN Invitation List'!$B$13:$P$200,10,0)</f>
        <v>#N/A</v>
      </c>
      <c r="F57" s="87" t="e">
        <f>VLOOKUP($B57,'1. PLAN Invitation List'!$B$13:$P$200,11,0)</f>
        <v>#N/A</v>
      </c>
      <c r="G57" s="87" t="e">
        <f>VLOOKUP($B57,'1. PLAN Invitation List'!$B$13:$P$200,12,0)</f>
        <v>#N/A</v>
      </c>
      <c r="H57" s="87" t="e">
        <f>VLOOKUP($B57,'1. PLAN Invitation List'!$B$13:$P$200,13,0)</f>
        <v>#N/A</v>
      </c>
      <c r="I57" s="87" t="e">
        <f>VLOOKUP($B57,'1. PLAN Invitation List'!$B$13:$P$200,14,0)</f>
        <v>#N/A</v>
      </c>
      <c r="J57" s="87" t="e">
        <f>VLOOKUP($B57,'1. PLAN Invitation List'!$B$13:$P$200,15,0)</f>
        <v>#N/A</v>
      </c>
    </row>
    <row r="58" spans="1:10">
      <c r="A58" s="89">
        <v>11</v>
      </c>
      <c r="B58" s="16"/>
      <c r="C58" s="87" t="e">
        <f>VLOOKUP($B58,'1. PLAN Invitation List'!$B$13:$P$200,6,0)</f>
        <v>#N/A</v>
      </c>
      <c r="D58" s="87" t="e">
        <f>VLOOKUP($B58,'1. PLAN Invitation List'!$B$13:$P$200,7,0)</f>
        <v>#N/A</v>
      </c>
      <c r="E58" s="87" t="e">
        <f>VLOOKUP($B58,'1. PLAN Invitation List'!$B$13:$P$200,10,0)</f>
        <v>#N/A</v>
      </c>
      <c r="F58" s="87" t="e">
        <f>VLOOKUP($B58,'1. PLAN Invitation List'!$B$13:$P$200,11,0)</f>
        <v>#N/A</v>
      </c>
      <c r="G58" s="87" t="e">
        <f>VLOOKUP($B58,'1. PLAN Invitation List'!$B$13:$P$200,12,0)</f>
        <v>#N/A</v>
      </c>
      <c r="H58" s="87" t="e">
        <f>VLOOKUP($B58,'1. PLAN Invitation List'!$B$13:$P$200,13,0)</f>
        <v>#N/A</v>
      </c>
      <c r="I58" s="87" t="e">
        <f>VLOOKUP($B58,'1. PLAN Invitation List'!$B$13:$P$200,14,0)</f>
        <v>#N/A</v>
      </c>
      <c r="J58" s="87" t="e">
        <f>VLOOKUP($B58,'1. PLAN Invitation List'!$B$13:$P$200,15,0)</f>
        <v>#N/A</v>
      </c>
    </row>
    <row r="59" spans="1:10">
      <c r="A59" s="89">
        <v>12</v>
      </c>
      <c r="B59" s="16"/>
      <c r="C59" s="87" t="e">
        <f>VLOOKUP($B59,'1. PLAN Invitation List'!$B$13:$P$200,6,0)</f>
        <v>#N/A</v>
      </c>
      <c r="D59" s="87" t="e">
        <f>VLOOKUP($B59,'1. PLAN Invitation List'!$B$13:$P$200,7,0)</f>
        <v>#N/A</v>
      </c>
      <c r="E59" s="87" t="e">
        <f>VLOOKUP($B59,'1. PLAN Invitation List'!$B$13:$P$200,10,0)</f>
        <v>#N/A</v>
      </c>
      <c r="F59" s="87" t="e">
        <f>VLOOKUP($B59,'1. PLAN Invitation List'!$B$13:$P$200,11,0)</f>
        <v>#N/A</v>
      </c>
      <c r="G59" s="87" t="e">
        <f>VLOOKUP($B59,'1. PLAN Invitation List'!$B$13:$P$200,12,0)</f>
        <v>#N/A</v>
      </c>
      <c r="H59" s="87" t="e">
        <f>VLOOKUP($B59,'1. PLAN Invitation List'!$B$13:$P$200,13,0)</f>
        <v>#N/A</v>
      </c>
      <c r="I59" s="87" t="e">
        <f>VLOOKUP($B59,'1. PLAN Invitation List'!$B$13:$P$200,14,0)</f>
        <v>#N/A</v>
      </c>
      <c r="J59" s="87" t="e">
        <f>VLOOKUP($B59,'1. PLAN Invitation List'!$B$13:$P$200,15,0)</f>
        <v>#N/A</v>
      </c>
    </row>
    <row r="60" spans="1:10" ht="24.6">
      <c r="A60" s="71" t="s">
        <v>67</v>
      </c>
      <c r="B60" s="72"/>
      <c r="C60" s="73"/>
      <c r="D60" s="73"/>
      <c r="E60" s="73"/>
      <c r="F60" s="73"/>
      <c r="G60" s="73"/>
      <c r="H60" s="73"/>
      <c r="I60" s="73"/>
      <c r="J60" s="74"/>
    </row>
    <row r="61" spans="1:10" ht="15.6">
      <c r="A61" s="92" t="s">
        <v>53</v>
      </c>
      <c r="B61" s="93"/>
      <c r="C61" s="37"/>
      <c r="D61" s="38"/>
      <c r="E61" s="38"/>
      <c r="F61" s="38"/>
      <c r="G61" s="38"/>
      <c r="H61" s="38"/>
      <c r="I61" s="38"/>
      <c r="J61" s="39"/>
    </row>
    <row r="62" spans="1:10" ht="15.6">
      <c r="A62" s="92" t="s">
        <v>43</v>
      </c>
      <c r="B62" s="93"/>
      <c r="C62" s="17"/>
      <c r="D62" s="24"/>
      <c r="E62" s="24"/>
      <c r="F62" s="24"/>
      <c r="G62" s="24"/>
      <c r="H62" s="24"/>
      <c r="I62" s="24"/>
      <c r="J62" s="25"/>
    </row>
    <row r="63" spans="1:10" ht="15.6">
      <c r="A63" s="92" t="s">
        <v>54</v>
      </c>
      <c r="B63" s="93"/>
      <c r="C63" s="18"/>
      <c r="D63" s="26"/>
      <c r="E63" s="26"/>
      <c r="F63" s="26"/>
      <c r="G63" s="26"/>
      <c r="H63" s="26"/>
      <c r="I63" s="26"/>
      <c r="J63" s="27"/>
    </row>
    <row r="64" spans="1:10" ht="15.6">
      <c r="A64" s="75" t="s">
        <v>45</v>
      </c>
      <c r="B64" s="76" t="s">
        <v>55</v>
      </c>
      <c r="C64" s="70" t="str">
        <f>C47</f>
        <v>Role/Job Description</v>
      </c>
      <c r="D64" s="70" t="str">
        <f t="shared" ref="D64:J64" si="2">D47</f>
        <v>Organization</v>
      </c>
      <c r="E64" s="70" t="str">
        <f t="shared" si="2"/>
        <v>Additional Note</v>
      </c>
      <c r="F64" s="70" t="str">
        <f t="shared" si="2"/>
        <v>Age range</v>
      </c>
      <c r="G64" s="70" t="str">
        <f t="shared" si="2"/>
        <v>Gender</v>
      </c>
      <c r="H64" s="70" t="str">
        <f t="shared" si="2"/>
        <v>Sector</v>
      </c>
      <c r="I64" s="70" t="str">
        <f t="shared" si="2"/>
        <v>Stakeholder Group</v>
      </c>
      <c r="J64" s="70" t="str">
        <f t="shared" si="2"/>
        <v>Confirmed</v>
      </c>
    </row>
    <row r="65" spans="1:10">
      <c r="A65" s="94">
        <v>1</v>
      </c>
      <c r="B65" s="14"/>
      <c r="C65" s="87" t="e">
        <f>VLOOKUP($B65,'1. PLAN Invitation List'!$B$13:$P$200,6,0)</f>
        <v>#N/A</v>
      </c>
      <c r="D65" s="87" t="e">
        <f>VLOOKUP($B65,'1. PLAN Invitation List'!$B$13:$P$200,7,0)</f>
        <v>#N/A</v>
      </c>
      <c r="E65" s="87" t="e">
        <f>VLOOKUP($B65,'1. PLAN Invitation List'!$B$13:$P$200,10,0)</f>
        <v>#N/A</v>
      </c>
      <c r="F65" s="87" t="e">
        <f>VLOOKUP($B65,'1. PLAN Invitation List'!$B$13:$P$200,11,0)</f>
        <v>#N/A</v>
      </c>
      <c r="G65" s="87" t="e">
        <f>VLOOKUP($B65,'1. PLAN Invitation List'!$B$13:$P$200,12,0)</f>
        <v>#N/A</v>
      </c>
      <c r="H65" s="87" t="e">
        <f>VLOOKUP($B65,'1. PLAN Invitation List'!$B$13:$P$200,13,0)</f>
        <v>#N/A</v>
      </c>
      <c r="I65" s="87" t="e">
        <f>VLOOKUP($B65,'1. PLAN Invitation List'!$B$13:$P$200,14,0)</f>
        <v>#N/A</v>
      </c>
      <c r="J65" s="87" t="e">
        <f>VLOOKUP($B65,'1. PLAN Invitation List'!$B$13:$P$200,15,0)</f>
        <v>#N/A</v>
      </c>
    </row>
    <row r="66" spans="1:10">
      <c r="A66" s="94">
        <v>2</v>
      </c>
      <c r="B66" s="14"/>
      <c r="C66" s="87" t="e">
        <f>VLOOKUP($B66,'1. PLAN Invitation List'!$B$13:$P$200,6,0)</f>
        <v>#N/A</v>
      </c>
      <c r="D66" s="87" t="e">
        <f>VLOOKUP($B66,'1. PLAN Invitation List'!$B$13:$P$200,7,0)</f>
        <v>#N/A</v>
      </c>
      <c r="E66" s="87" t="e">
        <f>VLOOKUP($B66,'1. PLAN Invitation List'!$B$13:$P$200,10,0)</f>
        <v>#N/A</v>
      </c>
      <c r="F66" s="87" t="e">
        <f>VLOOKUP($B66,'1. PLAN Invitation List'!$B$13:$P$200,11,0)</f>
        <v>#N/A</v>
      </c>
      <c r="G66" s="87" t="e">
        <f>VLOOKUP($B66,'1. PLAN Invitation List'!$B$13:$P$200,12,0)</f>
        <v>#N/A</v>
      </c>
      <c r="H66" s="87" t="e">
        <f>VLOOKUP($B66,'1. PLAN Invitation List'!$B$13:$P$200,13,0)</f>
        <v>#N/A</v>
      </c>
      <c r="I66" s="87" t="e">
        <f>VLOOKUP($B66,'1. PLAN Invitation List'!$B$13:$P$200,14,0)</f>
        <v>#N/A</v>
      </c>
      <c r="J66" s="87" t="e">
        <f>VLOOKUP($B66,'1. PLAN Invitation List'!$B$13:$P$200,15,0)</f>
        <v>#N/A</v>
      </c>
    </row>
    <row r="67" spans="1:10">
      <c r="A67" s="94">
        <v>3</v>
      </c>
      <c r="B67" s="14"/>
      <c r="C67" s="87" t="e">
        <f>VLOOKUP($B67,'1. PLAN Invitation List'!$B$13:$P$200,6,0)</f>
        <v>#N/A</v>
      </c>
      <c r="D67" s="87" t="e">
        <f>VLOOKUP($B67,'1. PLAN Invitation List'!$B$13:$P$200,7,0)</f>
        <v>#N/A</v>
      </c>
      <c r="E67" s="87" t="e">
        <f>VLOOKUP($B67,'1. PLAN Invitation List'!$B$13:$P$200,10,0)</f>
        <v>#N/A</v>
      </c>
      <c r="F67" s="87" t="e">
        <f>VLOOKUP($B67,'1. PLAN Invitation List'!$B$13:$P$200,11,0)</f>
        <v>#N/A</v>
      </c>
      <c r="G67" s="87" t="e">
        <f>VLOOKUP($B67,'1. PLAN Invitation List'!$B$13:$P$200,12,0)</f>
        <v>#N/A</v>
      </c>
      <c r="H67" s="87" t="e">
        <f>VLOOKUP($B67,'1. PLAN Invitation List'!$B$13:$P$200,13,0)</f>
        <v>#N/A</v>
      </c>
      <c r="I67" s="87" t="e">
        <f>VLOOKUP($B67,'1. PLAN Invitation List'!$B$13:$P$200,14,0)</f>
        <v>#N/A</v>
      </c>
      <c r="J67" s="87" t="e">
        <f>VLOOKUP($B67,'1. PLAN Invitation List'!$B$13:$P$200,15,0)</f>
        <v>#N/A</v>
      </c>
    </row>
    <row r="68" spans="1:10">
      <c r="A68" s="94">
        <v>4</v>
      </c>
      <c r="B68" s="14"/>
      <c r="C68" s="87" t="e">
        <f>VLOOKUP($B68,'1. PLAN Invitation List'!$B$13:$P$200,6,0)</f>
        <v>#N/A</v>
      </c>
      <c r="D68" s="87" t="e">
        <f>VLOOKUP($B68,'1. PLAN Invitation List'!$B$13:$P$200,7,0)</f>
        <v>#N/A</v>
      </c>
      <c r="E68" s="87" t="e">
        <f>VLOOKUP($B68,'1. PLAN Invitation List'!$B$13:$P$200,10,0)</f>
        <v>#N/A</v>
      </c>
      <c r="F68" s="87" t="e">
        <f>VLOOKUP($B68,'1. PLAN Invitation List'!$B$13:$P$200,11,0)</f>
        <v>#N/A</v>
      </c>
      <c r="G68" s="87" t="e">
        <f>VLOOKUP($B68,'1. PLAN Invitation List'!$B$13:$P$200,12,0)</f>
        <v>#N/A</v>
      </c>
      <c r="H68" s="87" t="e">
        <f>VLOOKUP($B68,'1. PLAN Invitation List'!$B$13:$P$200,13,0)</f>
        <v>#N/A</v>
      </c>
      <c r="I68" s="87" t="e">
        <f>VLOOKUP($B68,'1. PLAN Invitation List'!$B$13:$P$200,14,0)</f>
        <v>#N/A</v>
      </c>
      <c r="J68" s="87" t="e">
        <f>VLOOKUP($B68,'1. PLAN Invitation List'!$B$13:$P$200,15,0)</f>
        <v>#N/A</v>
      </c>
    </row>
    <row r="69" spans="1:10">
      <c r="A69" s="94">
        <v>5</v>
      </c>
      <c r="B69" s="14"/>
      <c r="C69" s="87" t="e">
        <f>VLOOKUP($B69,'1. PLAN Invitation List'!$B$13:$P$200,6,0)</f>
        <v>#N/A</v>
      </c>
      <c r="D69" s="87" t="e">
        <f>VLOOKUP($B69,'1. PLAN Invitation List'!$B$13:$P$200,7,0)</f>
        <v>#N/A</v>
      </c>
      <c r="E69" s="87" t="e">
        <f>VLOOKUP($B69,'1. PLAN Invitation List'!$B$13:$P$200,10,0)</f>
        <v>#N/A</v>
      </c>
      <c r="F69" s="87" t="e">
        <f>VLOOKUP($B69,'1. PLAN Invitation List'!$B$13:$P$200,11,0)</f>
        <v>#N/A</v>
      </c>
      <c r="G69" s="87" t="e">
        <f>VLOOKUP($B69,'1. PLAN Invitation List'!$B$13:$P$200,12,0)</f>
        <v>#N/A</v>
      </c>
      <c r="H69" s="87" t="e">
        <f>VLOOKUP($B69,'1. PLAN Invitation List'!$B$13:$P$200,13,0)</f>
        <v>#N/A</v>
      </c>
      <c r="I69" s="87" t="e">
        <f>VLOOKUP($B69,'1. PLAN Invitation List'!$B$13:$P$200,14,0)</f>
        <v>#N/A</v>
      </c>
      <c r="J69" s="87" t="e">
        <f>VLOOKUP($B69,'1. PLAN Invitation List'!$B$13:$P$200,15,0)</f>
        <v>#N/A</v>
      </c>
    </row>
    <row r="70" spans="1:10">
      <c r="A70" s="94">
        <v>6</v>
      </c>
      <c r="B70" s="14"/>
      <c r="C70" s="87" t="e">
        <f>VLOOKUP($B70,'1. PLAN Invitation List'!$B$13:$P$200,6,0)</f>
        <v>#N/A</v>
      </c>
      <c r="D70" s="87" t="e">
        <f>VLOOKUP($B70,'1. PLAN Invitation List'!$B$13:$P$200,7,0)</f>
        <v>#N/A</v>
      </c>
      <c r="E70" s="87" t="e">
        <f>VLOOKUP($B70,'1. PLAN Invitation List'!$B$13:$P$200,10,0)</f>
        <v>#N/A</v>
      </c>
      <c r="F70" s="87" t="e">
        <f>VLOOKUP($B70,'1. PLAN Invitation List'!$B$13:$P$200,11,0)</f>
        <v>#N/A</v>
      </c>
      <c r="G70" s="87" t="e">
        <f>VLOOKUP($B70,'1. PLAN Invitation List'!$B$13:$P$200,12,0)</f>
        <v>#N/A</v>
      </c>
      <c r="H70" s="87" t="e">
        <f>VLOOKUP($B70,'1. PLAN Invitation List'!$B$13:$P$200,13,0)</f>
        <v>#N/A</v>
      </c>
      <c r="I70" s="87" t="e">
        <f>VLOOKUP($B70,'1. PLAN Invitation List'!$B$13:$P$200,14,0)</f>
        <v>#N/A</v>
      </c>
      <c r="J70" s="87" t="e">
        <f>VLOOKUP($B70,'1. PLAN Invitation List'!$B$13:$P$200,15,0)</f>
        <v>#N/A</v>
      </c>
    </row>
    <row r="71" spans="1:10">
      <c r="A71" s="94">
        <v>7</v>
      </c>
      <c r="B71" s="14"/>
      <c r="C71" s="87" t="e">
        <f>VLOOKUP($B71,'1. PLAN Invitation List'!$B$13:$P$200,6,0)</f>
        <v>#N/A</v>
      </c>
      <c r="D71" s="87" t="e">
        <f>VLOOKUP($B71,'1. PLAN Invitation List'!$B$13:$P$200,7,0)</f>
        <v>#N/A</v>
      </c>
      <c r="E71" s="87" t="e">
        <f>VLOOKUP($B71,'1. PLAN Invitation List'!$B$13:$P$200,10,0)</f>
        <v>#N/A</v>
      </c>
      <c r="F71" s="87" t="e">
        <f>VLOOKUP($B71,'1. PLAN Invitation List'!$B$13:$P$200,11,0)</f>
        <v>#N/A</v>
      </c>
      <c r="G71" s="87" t="e">
        <f>VLOOKUP($B71,'1. PLAN Invitation List'!$B$13:$P$200,12,0)</f>
        <v>#N/A</v>
      </c>
      <c r="H71" s="87" t="e">
        <f>VLOOKUP($B71,'1. PLAN Invitation List'!$B$13:$P$200,13,0)</f>
        <v>#N/A</v>
      </c>
      <c r="I71" s="87" t="e">
        <f>VLOOKUP($B71,'1. PLAN Invitation List'!$B$13:$P$200,14,0)</f>
        <v>#N/A</v>
      </c>
      <c r="J71" s="87" t="e">
        <f>VLOOKUP($B71,'1. PLAN Invitation List'!$B$13:$P$200,15,0)</f>
        <v>#N/A</v>
      </c>
    </row>
    <row r="72" spans="1:10">
      <c r="A72" s="94">
        <v>8</v>
      </c>
      <c r="B72" s="14"/>
      <c r="C72" s="87" t="e">
        <f>VLOOKUP($B72,'1. PLAN Invitation List'!$B$13:$P$200,6,0)</f>
        <v>#N/A</v>
      </c>
      <c r="D72" s="87" t="e">
        <f>VLOOKUP($B72,'1. PLAN Invitation List'!$B$13:$P$200,7,0)</f>
        <v>#N/A</v>
      </c>
      <c r="E72" s="87" t="e">
        <f>VLOOKUP($B72,'1. PLAN Invitation List'!$B$13:$P$200,10,0)</f>
        <v>#N/A</v>
      </c>
      <c r="F72" s="87" t="e">
        <f>VLOOKUP($B72,'1. PLAN Invitation List'!$B$13:$P$200,11,0)</f>
        <v>#N/A</v>
      </c>
      <c r="G72" s="87" t="e">
        <f>VLOOKUP($B72,'1. PLAN Invitation List'!$B$13:$P$200,12,0)</f>
        <v>#N/A</v>
      </c>
      <c r="H72" s="87" t="e">
        <f>VLOOKUP($B72,'1. PLAN Invitation List'!$B$13:$P$200,13,0)</f>
        <v>#N/A</v>
      </c>
      <c r="I72" s="87" t="e">
        <f>VLOOKUP($B72,'1. PLAN Invitation List'!$B$13:$P$200,14,0)</f>
        <v>#N/A</v>
      </c>
      <c r="J72" s="87" t="e">
        <f>VLOOKUP($B72,'1. PLAN Invitation List'!$B$13:$P$200,15,0)</f>
        <v>#N/A</v>
      </c>
    </row>
    <row r="73" spans="1:10">
      <c r="A73" s="95">
        <v>9</v>
      </c>
      <c r="B73" s="16"/>
      <c r="C73" s="87" t="e">
        <f>VLOOKUP($B73,'1. PLAN Invitation List'!$B$13:$P$200,6,0)</f>
        <v>#N/A</v>
      </c>
      <c r="D73" s="87" t="e">
        <f>VLOOKUP($B73,'1. PLAN Invitation List'!$B$13:$P$200,7,0)</f>
        <v>#N/A</v>
      </c>
      <c r="E73" s="87" t="e">
        <f>VLOOKUP($B73,'1. PLAN Invitation List'!$B$13:$P$200,10,0)</f>
        <v>#N/A</v>
      </c>
      <c r="F73" s="87" t="e">
        <f>VLOOKUP($B73,'1. PLAN Invitation List'!$B$13:$P$200,11,0)</f>
        <v>#N/A</v>
      </c>
      <c r="G73" s="87" t="e">
        <f>VLOOKUP($B73,'1. PLAN Invitation List'!$B$13:$P$200,12,0)</f>
        <v>#N/A</v>
      </c>
      <c r="H73" s="87" t="e">
        <f>VLOOKUP($B73,'1. PLAN Invitation List'!$B$13:$P$200,13,0)</f>
        <v>#N/A</v>
      </c>
      <c r="I73" s="87" t="e">
        <f>VLOOKUP($B73,'1. PLAN Invitation List'!$B$13:$P$200,14,0)</f>
        <v>#N/A</v>
      </c>
      <c r="J73" s="87" t="e">
        <f>VLOOKUP($B73,'1. PLAN Invitation List'!$B$13:$P$200,15,0)</f>
        <v>#N/A</v>
      </c>
    </row>
    <row r="74" spans="1:10">
      <c r="A74" s="95">
        <v>10</v>
      </c>
      <c r="B74" s="16"/>
      <c r="C74" s="87" t="e">
        <f>VLOOKUP($B74,'1. PLAN Invitation List'!$B$13:$P$200,6,0)</f>
        <v>#N/A</v>
      </c>
      <c r="D74" s="87" t="e">
        <f>VLOOKUP($B74,'1. PLAN Invitation List'!$B$13:$P$200,7,0)</f>
        <v>#N/A</v>
      </c>
      <c r="E74" s="87" t="e">
        <f>VLOOKUP($B74,'1. PLAN Invitation List'!$B$13:$P$200,10,0)</f>
        <v>#N/A</v>
      </c>
      <c r="F74" s="87" t="e">
        <f>VLOOKUP($B74,'1. PLAN Invitation List'!$B$13:$P$200,11,0)</f>
        <v>#N/A</v>
      </c>
      <c r="G74" s="87" t="e">
        <f>VLOOKUP($B74,'1. PLAN Invitation List'!$B$13:$P$200,12,0)</f>
        <v>#N/A</v>
      </c>
      <c r="H74" s="87" t="e">
        <f>VLOOKUP($B74,'1. PLAN Invitation List'!$B$13:$P$200,13,0)</f>
        <v>#N/A</v>
      </c>
      <c r="I74" s="87" t="e">
        <f>VLOOKUP($B74,'1. PLAN Invitation List'!$B$13:$P$200,14,0)</f>
        <v>#N/A</v>
      </c>
      <c r="J74" s="87" t="e">
        <f>VLOOKUP($B74,'1. PLAN Invitation List'!$B$13:$P$200,15,0)</f>
        <v>#N/A</v>
      </c>
    </row>
    <row r="75" spans="1:10">
      <c r="A75" s="95">
        <v>11</v>
      </c>
      <c r="B75" s="16"/>
      <c r="C75" s="87" t="e">
        <f>VLOOKUP($B75,'1. PLAN Invitation List'!$B$13:$P$200,6,0)</f>
        <v>#N/A</v>
      </c>
      <c r="D75" s="87" t="e">
        <f>VLOOKUP($B75,'1. PLAN Invitation List'!$B$13:$P$200,7,0)</f>
        <v>#N/A</v>
      </c>
      <c r="E75" s="87" t="e">
        <f>VLOOKUP($B75,'1. PLAN Invitation List'!$B$13:$P$200,10,0)</f>
        <v>#N/A</v>
      </c>
      <c r="F75" s="87" t="e">
        <f>VLOOKUP($B75,'1. PLAN Invitation List'!$B$13:$P$200,11,0)</f>
        <v>#N/A</v>
      </c>
      <c r="G75" s="87" t="e">
        <f>VLOOKUP($B75,'1. PLAN Invitation List'!$B$13:$P$200,12,0)</f>
        <v>#N/A</v>
      </c>
      <c r="H75" s="87" t="e">
        <f>VLOOKUP($B75,'1. PLAN Invitation List'!$B$13:$P$200,13,0)</f>
        <v>#N/A</v>
      </c>
      <c r="I75" s="87" t="e">
        <f>VLOOKUP($B75,'1. PLAN Invitation List'!$B$13:$P$200,14,0)</f>
        <v>#N/A</v>
      </c>
      <c r="J75" s="87" t="e">
        <f>VLOOKUP($B75,'1. PLAN Invitation List'!$B$13:$P$200,15,0)</f>
        <v>#N/A</v>
      </c>
    </row>
    <row r="76" spans="1:10">
      <c r="A76" s="95">
        <v>12</v>
      </c>
      <c r="B76" s="16"/>
      <c r="C76" s="87" t="e">
        <f>VLOOKUP($B76,'1. PLAN Invitation List'!$B$13:$P$200,6,0)</f>
        <v>#N/A</v>
      </c>
      <c r="D76" s="87" t="e">
        <f>VLOOKUP($B76,'1. PLAN Invitation List'!$B$13:$P$200,7,0)</f>
        <v>#N/A</v>
      </c>
      <c r="E76" s="87" t="e">
        <f>VLOOKUP($B76,'1. PLAN Invitation List'!$B$13:$P$200,10,0)</f>
        <v>#N/A</v>
      </c>
      <c r="F76" s="87" t="e">
        <f>VLOOKUP($B76,'1. PLAN Invitation List'!$B$13:$P$200,11,0)</f>
        <v>#N/A</v>
      </c>
      <c r="G76" s="87" t="e">
        <f>VLOOKUP($B76,'1. PLAN Invitation List'!$B$13:$P$200,12,0)</f>
        <v>#N/A</v>
      </c>
      <c r="H76" s="87" t="e">
        <f>VLOOKUP($B76,'1. PLAN Invitation List'!$B$13:$P$200,13,0)</f>
        <v>#N/A</v>
      </c>
      <c r="I76" s="87" t="e">
        <f>VLOOKUP($B76,'1. PLAN Invitation List'!$B$13:$P$200,14,0)</f>
        <v>#N/A</v>
      </c>
      <c r="J76" s="87" t="e">
        <f>VLOOKUP($B76,'1. PLAN Invitation List'!$B$13:$P$200,15,0)</f>
        <v>#N/A</v>
      </c>
    </row>
    <row r="77" spans="1:10" ht="24.6">
      <c r="A77" s="71" t="s">
        <v>68</v>
      </c>
      <c r="B77" s="72"/>
      <c r="C77" s="73"/>
      <c r="D77" s="73"/>
      <c r="E77" s="73"/>
      <c r="F77" s="73"/>
      <c r="G77" s="73"/>
      <c r="H77" s="73"/>
      <c r="I77" s="73"/>
      <c r="J77" s="74"/>
    </row>
    <row r="78" spans="1:10" ht="37.049999999999997" customHeight="1">
      <c r="A78" s="92" t="s">
        <v>53</v>
      </c>
      <c r="B78" s="93"/>
      <c r="C78" s="37"/>
      <c r="D78" s="38"/>
      <c r="E78" s="38"/>
      <c r="F78" s="38"/>
      <c r="G78" s="38"/>
      <c r="H78" s="38"/>
      <c r="I78" s="38"/>
      <c r="J78" s="39"/>
    </row>
    <row r="79" spans="1:10" ht="15.6">
      <c r="A79" s="92" t="s">
        <v>43</v>
      </c>
      <c r="B79" s="93"/>
      <c r="C79" s="17"/>
      <c r="D79" s="24"/>
      <c r="E79" s="24"/>
      <c r="F79" s="24"/>
      <c r="G79" s="24"/>
      <c r="H79" s="24"/>
      <c r="I79" s="24"/>
      <c r="J79" s="25"/>
    </row>
    <row r="80" spans="1:10" ht="15.6">
      <c r="A80" s="92" t="s">
        <v>54</v>
      </c>
      <c r="B80" s="93"/>
      <c r="C80" s="18"/>
      <c r="D80" s="26"/>
      <c r="E80" s="26"/>
      <c r="F80" s="26"/>
      <c r="G80" s="26"/>
      <c r="H80" s="26"/>
      <c r="I80" s="26"/>
      <c r="J80" s="27"/>
    </row>
    <row r="81" spans="1:10" ht="15.6">
      <c r="A81" s="75" t="s">
        <v>45</v>
      </c>
      <c r="B81" s="76" t="s">
        <v>55</v>
      </c>
      <c r="C81" s="70" t="str">
        <f>C64</f>
        <v>Role/Job Description</v>
      </c>
      <c r="D81" s="70" t="str">
        <f t="shared" ref="D81:J81" si="3">D64</f>
        <v>Organization</v>
      </c>
      <c r="E81" s="70" t="str">
        <f t="shared" si="3"/>
        <v>Additional Note</v>
      </c>
      <c r="F81" s="70" t="str">
        <f t="shared" si="3"/>
        <v>Age range</v>
      </c>
      <c r="G81" s="70" t="str">
        <f t="shared" si="3"/>
        <v>Gender</v>
      </c>
      <c r="H81" s="70" t="str">
        <f t="shared" si="3"/>
        <v>Sector</v>
      </c>
      <c r="I81" s="70" t="str">
        <f t="shared" si="3"/>
        <v>Stakeholder Group</v>
      </c>
      <c r="J81" s="70" t="str">
        <f t="shared" si="3"/>
        <v>Confirmed</v>
      </c>
    </row>
    <row r="82" spans="1:10">
      <c r="A82" s="94">
        <v>1</v>
      </c>
      <c r="B82" s="14"/>
      <c r="C82" s="87" t="e">
        <f>VLOOKUP($B82,'1. PLAN Invitation List'!$B$13:$P$200,6,0)</f>
        <v>#N/A</v>
      </c>
      <c r="D82" s="87" t="e">
        <f>VLOOKUP($B82,'1. PLAN Invitation List'!$B$13:$P$200,7,0)</f>
        <v>#N/A</v>
      </c>
      <c r="E82" s="87" t="e">
        <f>VLOOKUP($B82,'1. PLAN Invitation List'!$B$13:$P$200,10,0)</f>
        <v>#N/A</v>
      </c>
      <c r="F82" s="87" t="e">
        <f>VLOOKUP($B82,'1. PLAN Invitation List'!$B$13:$P$200,11,0)</f>
        <v>#N/A</v>
      </c>
      <c r="G82" s="87" t="e">
        <f>VLOOKUP($B82,'1. PLAN Invitation List'!$B$13:$P$200,12,0)</f>
        <v>#N/A</v>
      </c>
      <c r="H82" s="87" t="e">
        <f>VLOOKUP($B82,'1. PLAN Invitation List'!$B$13:$P$200,13,0)</f>
        <v>#N/A</v>
      </c>
      <c r="I82" s="87" t="e">
        <f>VLOOKUP($B82,'1. PLAN Invitation List'!$B$13:$P$200,14,0)</f>
        <v>#N/A</v>
      </c>
      <c r="J82" s="87" t="e">
        <f>VLOOKUP($B82,'1. PLAN Invitation List'!$B$13:$P$200,15,0)</f>
        <v>#N/A</v>
      </c>
    </row>
    <row r="83" spans="1:10">
      <c r="A83" s="94">
        <v>2</v>
      </c>
      <c r="B83" s="14"/>
      <c r="C83" s="87" t="e">
        <f>VLOOKUP($B83,'1. PLAN Invitation List'!$B$13:$P$200,6,0)</f>
        <v>#N/A</v>
      </c>
      <c r="D83" s="87" t="e">
        <f>VLOOKUP($B83,'1. PLAN Invitation List'!$B$13:$P$200,7,0)</f>
        <v>#N/A</v>
      </c>
      <c r="E83" s="87" t="e">
        <f>VLOOKUP($B83,'1. PLAN Invitation List'!$B$13:$P$200,10,0)</f>
        <v>#N/A</v>
      </c>
      <c r="F83" s="87" t="e">
        <f>VLOOKUP($B83,'1. PLAN Invitation List'!$B$13:$P$200,11,0)</f>
        <v>#N/A</v>
      </c>
      <c r="G83" s="87" t="e">
        <f>VLOOKUP($B83,'1. PLAN Invitation List'!$B$13:$P$200,12,0)</f>
        <v>#N/A</v>
      </c>
      <c r="H83" s="87" t="e">
        <f>VLOOKUP($B83,'1. PLAN Invitation List'!$B$13:$P$200,13,0)</f>
        <v>#N/A</v>
      </c>
      <c r="I83" s="87" t="e">
        <f>VLOOKUP($B83,'1. PLAN Invitation List'!$B$13:$P$200,14,0)</f>
        <v>#N/A</v>
      </c>
      <c r="J83" s="87" t="e">
        <f>VLOOKUP($B83,'1. PLAN Invitation List'!$B$13:$P$200,15,0)</f>
        <v>#N/A</v>
      </c>
    </row>
    <row r="84" spans="1:10">
      <c r="A84" s="94">
        <v>3</v>
      </c>
      <c r="B84" s="14"/>
      <c r="C84" s="87" t="e">
        <f>VLOOKUP($B84,'1. PLAN Invitation List'!$B$13:$P$200,6,0)</f>
        <v>#N/A</v>
      </c>
      <c r="D84" s="87" t="e">
        <f>VLOOKUP($B84,'1. PLAN Invitation List'!$B$13:$P$200,7,0)</f>
        <v>#N/A</v>
      </c>
      <c r="E84" s="87" t="e">
        <f>VLOOKUP($B84,'1. PLAN Invitation List'!$B$13:$P$200,10,0)</f>
        <v>#N/A</v>
      </c>
      <c r="F84" s="87" t="e">
        <f>VLOOKUP($B84,'1. PLAN Invitation List'!$B$13:$P$200,11,0)</f>
        <v>#N/A</v>
      </c>
      <c r="G84" s="87" t="e">
        <f>VLOOKUP($B84,'1. PLAN Invitation List'!$B$13:$P$200,12,0)</f>
        <v>#N/A</v>
      </c>
      <c r="H84" s="87" t="e">
        <f>VLOOKUP($B84,'1. PLAN Invitation List'!$B$13:$P$200,13,0)</f>
        <v>#N/A</v>
      </c>
      <c r="I84" s="87" t="e">
        <f>VLOOKUP($B84,'1. PLAN Invitation List'!$B$13:$P$200,14,0)</f>
        <v>#N/A</v>
      </c>
      <c r="J84" s="87" t="e">
        <f>VLOOKUP($B84,'1. PLAN Invitation List'!$B$13:$P$200,15,0)</f>
        <v>#N/A</v>
      </c>
    </row>
    <row r="85" spans="1:10">
      <c r="A85" s="94">
        <v>4</v>
      </c>
      <c r="B85" s="14"/>
      <c r="C85" s="87" t="e">
        <f>VLOOKUP($B85,'1. PLAN Invitation List'!$B$13:$P$200,6,0)</f>
        <v>#N/A</v>
      </c>
      <c r="D85" s="87" t="e">
        <f>VLOOKUP($B85,'1. PLAN Invitation List'!$B$13:$P$200,7,0)</f>
        <v>#N/A</v>
      </c>
      <c r="E85" s="87" t="e">
        <f>VLOOKUP($B85,'1. PLAN Invitation List'!$B$13:$P$200,10,0)</f>
        <v>#N/A</v>
      </c>
      <c r="F85" s="87" t="e">
        <f>VLOOKUP($B85,'1. PLAN Invitation List'!$B$13:$P$200,11,0)</f>
        <v>#N/A</v>
      </c>
      <c r="G85" s="87" t="e">
        <f>VLOOKUP($B85,'1. PLAN Invitation List'!$B$13:$P$200,12,0)</f>
        <v>#N/A</v>
      </c>
      <c r="H85" s="87" t="e">
        <f>VLOOKUP($B85,'1. PLAN Invitation List'!$B$13:$P$200,13,0)</f>
        <v>#N/A</v>
      </c>
      <c r="I85" s="87" t="e">
        <f>VLOOKUP($B85,'1. PLAN Invitation List'!$B$13:$P$200,14,0)</f>
        <v>#N/A</v>
      </c>
      <c r="J85" s="87" t="e">
        <f>VLOOKUP($B85,'1. PLAN Invitation List'!$B$13:$P$200,15,0)</f>
        <v>#N/A</v>
      </c>
    </row>
    <row r="86" spans="1:10">
      <c r="A86" s="94">
        <v>5</v>
      </c>
      <c r="B86" s="14"/>
      <c r="C86" s="87" t="e">
        <f>VLOOKUP($B86,'1. PLAN Invitation List'!$B$13:$P$200,6,0)</f>
        <v>#N/A</v>
      </c>
      <c r="D86" s="87" t="e">
        <f>VLOOKUP($B86,'1. PLAN Invitation List'!$B$13:$P$200,7,0)</f>
        <v>#N/A</v>
      </c>
      <c r="E86" s="87" t="e">
        <f>VLOOKUP($B86,'1. PLAN Invitation List'!$B$13:$P$200,10,0)</f>
        <v>#N/A</v>
      </c>
      <c r="F86" s="87" t="e">
        <f>VLOOKUP($B86,'1. PLAN Invitation List'!$B$13:$P$200,11,0)</f>
        <v>#N/A</v>
      </c>
      <c r="G86" s="87" t="e">
        <f>VLOOKUP($B86,'1. PLAN Invitation List'!$B$13:$P$200,12,0)</f>
        <v>#N/A</v>
      </c>
      <c r="H86" s="87" t="e">
        <f>VLOOKUP($B86,'1. PLAN Invitation List'!$B$13:$P$200,13,0)</f>
        <v>#N/A</v>
      </c>
      <c r="I86" s="87" t="e">
        <f>VLOOKUP($B86,'1. PLAN Invitation List'!$B$13:$P$200,14,0)</f>
        <v>#N/A</v>
      </c>
      <c r="J86" s="87" t="e">
        <f>VLOOKUP($B86,'1. PLAN Invitation List'!$B$13:$P$200,15,0)</f>
        <v>#N/A</v>
      </c>
    </row>
    <row r="87" spans="1:10">
      <c r="A87" s="94">
        <v>6</v>
      </c>
      <c r="B87" s="14"/>
      <c r="C87" s="87" t="e">
        <f>VLOOKUP($B87,'1. PLAN Invitation List'!$B$13:$P$200,6,0)</f>
        <v>#N/A</v>
      </c>
      <c r="D87" s="87" t="e">
        <f>VLOOKUP($B87,'1. PLAN Invitation List'!$B$13:$P$200,7,0)</f>
        <v>#N/A</v>
      </c>
      <c r="E87" s="87" t="e">
        <f>VLOOKUP($B87,'1. PLAN Invitation List'!$B$13:$P$200,10,0)</f>
        <v>#N/A</v>
      </c>
      <c r="F87" s="87" t="e">
        <f>VLOOKUP($B87,'1. PLAN Invitation List'!$B$13:$P$200,11,0)</f>
        <v>#N/A</v>
      </c>
      <c r="G87" s="87" t="e">
        <f>VLOOKUP($B87,'1. PLAN Invitation List'!$B$13:$P$200,12,0)</f>
        <v>#N/A</v>
      </c>
      <c r="H87" s="87" t="e">
        <f>VLOOKUP($B87,'1. PLAN Invitation List'!$B$13:$P$200,13,0)</f>
        <v>#N/A</v>
      </c>
      <c r="I87" s="87" t="e">
        <f>VLOOKUP($B87,'1. PLAN Invitation List'!$B$13:$P$200,14,0)</f>
        <v>#N/A</v>
      </c>
      <c r="J87" s="87" t="e">
        <f>VLOOKUP($B87,'1. PLAN Invitation List'!$B$13:$P$200,15,0)</f>
        <v>#N/A</v>
      </c>
    </row>
    <row r="88" spans="1:10">
      <c r="A88" s="94">
        <v>7</v>
      </c>
      <c r="B88" s="14"/>
      <c r="C88" s="87" t="e">
        <f>VLOOKUP($B88,'1. PLAN Invitation List'!$B$13:$P$200,6,0)</f>
        <v>#N/A</v>
      </c>
      <c r="D88" s="87" t="e">
        <f>VLOOKUP($B88,'1. PLAN Invitation List'!$B$13:$P$200,7,0)</f>
        <v>#N/A</v>
      </c>
      <c r="E88" s="87" t="e">
        <f>VLOOKUP($B88,'1. PLAN Invitation List'!$B$13:$P$200,10,0)</f>
        <v>#N/A</v>
      </c>
      <c r="F88" s="87" t="e">
        <f>VLOOKUP($B88,'1. PLAN Invitation List'!$B$13:$P$200,11,0)</f>
        <v>#N/A</v>
      </c>
      <c r="G88" s="87" t="e">
        <f>VLOOKUP($B88,'1. PLAN Invitation List'!$B$13:$P$200,12,0)</f>
        <v>#N/A</v>
      </c>
      <c r="H88" s="87" t="e">
        <f>VLOOKUP($B88,'1. PLAN Invitation List'!$B$13:$P$200,13,0)</f>
        <v>#N/A</v>
      </c>
      <c r="I88" s="87" t="e">
        <f>VLOOKUP($B88,'1. PLAN Invitation List'!$B$13:$P$200,14,0)</f>
        <v>#N/A</v>
      </c>
      <c r="J88" s="87" t="e">
        <f>VLOOKUP($B88,'1. PLAN Invitation List'!$B$13:$P$200,15,0)</f>
        <v>#N/A</v>
      </c>
    </row>
    <row r="89" spans="1:10">
      <c r="A89" s="94">
        <v>8</v>
      </c>
      <c r="B89" s="14"/>
      <c r="C89" s="87" t="e">
        <f>VLOOKUP($B89,'1. PLAN Invitation List'!$B$13:$P$200,6,0)</f>
        <v>#N/A</v>
      </c>
      <c r="D89" s="87" t="e">
        <f>VLOOKUP($B89,'1. PLAN Invitation List'!$B$13:$P$200,7,0)</f>
        <v>#N/A</v>
      </c>
      <c r="E89" s="87" t="e">
        <f>VLOOKUP($B89,'1. PLAN Invitation List'!$B$13:$P$200,10,0)</f>
        <v>#N/A</v>
      </c>
      <c r="F89" s="87" t="e">
        <f>VLOOKUP($B89,'1. PLAN Invitation List'!$B$13:$P$200,11,0)</f>
        <v>#N/A</v>
      </c>
      <c r="G89" s="87" t="e">
        <f>VLOOKUP($B89,'1. PLAN Invitation List'!$B$13:$P$200,12,0)</f>
        <v>#N/A</v>
      </c>
      <c r="H89" s="87" t="e">
        <f>VLOOKUP($B89,'1. PLAN Invitation List'!$B$13:$P$200,13,0)</f>
        <v>#N/A</v>
      </c>
      <c r="I89" s="87" t="e">
        <f>VLOOKUP($B89,'1. PLAN Invitation List'!$B$13:$P$200,14,0)</f>
        <v>#N/A</v>
      </c>
      <c r="J89" s="87" t="e">
        <f>VLOOKUP($B89,'1. PLAN Invitation List'!$B$13:$P$200,15,0)</f>
        <v>#N/A</v>
      </c>
    </row>
    <row r="90" spans="1:10">
      <c r="A90" s="95">
        <v>9</v>
      </c>
      <c r="B90" s="16"/>
      <c r="C90" s="87" t="e">
        <f>VLOOKUP($B90,'1. PLAN Invitation List'!$B$13:$P$200,6,0)</f>
        <v>#N/A</v>
      </c>
      <c r="D90" s="87" t="e">
        <f>VLOOKUP($B90,'1. PLAN Invitation List'!$B$13:$P$200,7,0)</f>
        <v>#N/A</v>
      </c>
      <c r="E90" s="87" t="e">
        <f>VLOOKUP($B90,'1. PLAN Invitation List'!$B$13:$P$200,10,0)</f>
        <v>#N/A</v>
      </c>
      <c r="F90" s="87" t="e">
        <f>VLOOKUP($B90,'1. PLAN Invitation List'!$B$13:$P$200,11,0)</f>
        <v>#N/A</v>
      </c>
      <c r="G90" s="87" t="e">
        <f>VLOOKUP($B90,'1. PLAN Invitation List'!$B$13:$P$200,12,0)</f>
        <v>#N/A</v>
      </c>
      <c r="H90" s="87" t="e">
        <f>VLOOKUP($B90,'1. PLAN Invitation List'!$B$13:$P$200,13,0)</f>
        <v>#N/A</v>
      </c>
      <c r="I90" s="87" t="e">
        <f>VLOOKUP($B90,'1. PLAN Invitation List'!$B$13:$P$200,14,0)</f>
        <v>#N/A</v>
      </c>
      <c r="J90" s="87" t="e">
        <f>VLOOKUP($B90,'1. PLAN Invitation List'!$B$13:$P$200,15,0)</f>
        <v>#N/A</v>
      </c>
    </row>
    <row r="91" spans="1:10">
      <c r="A91" s="95">
        <v>10</v>
      </c>
      <c r="B91" s="16"/>
      <c r="C91" s="87" t="e">
        <f>VLOOKUP($B91,'1. PLAN Invitation List'!$B$13:$P$200,6,0)</f>
        <v>#N/A</v>
      </c>
      <c r="D91" s="87" t="e">
        <f>VLOOKUP($B91,'1. PLAN Invitation List'!$B$13:$P$200,7,0)</f>
        <v>#N/A</v>
      </c>
      <c r="E91" s="87" t="e">
        <f>VLOOKUP($B91,'1. PLAN Invitation List'!$B$13:$P$200,10,0)</f>
        <v>#N/A</v>
      </c>
      <c r="F91" s="87" t="e">
        <f>VLOOKUP($B91,'1. PLAN Invitation List'!$B$13:$P$200,11,0)</f>
        <v>#N/A</v>
      </c>
      <c r="G91" s="87" t="e">
        <f>VLOOKUP($B91,'1. PLAN Invitation List'!$B$13:$P$200,12,0)</f>
        <v>#N/A</v>
      </c>
      <c r="H91" s="87" t="e">
        <f>VLOOKUP($B91,'1. PLAN Invitation List'!$B$13:$P$200,13,0)</f>
        <v>#N/A</v>
      </c>
      <c r="I91" s="87" t="e">
        <f>VLOOKUP($B91,'1. PLAN Invitation List'!$B$13:$P$200,14,0)</f>
        <v>#N/A</v>
      </c>
      <c r="J91" s="87" t="e">
        <f>VLOOKUP($B91,'1. PLAN Invitation List'!$B$13:$P$200,15,0)</f>
        <v>#N/A</v>
      </c>
    </row>
    <row r="92" spans="1:10">
      <c r="A92" s="95">
        <v>11</v>
      </c>
      <c r="B92" s="16"/>
      <c r="C92" s="87" t="e">
        <f>VLOOKUP($B92,'1. PLAN Invitation List'!$B$13:$P$200,6,0)</f>
        <v>#N/A</v>
      </c>
      <c r="D92" s="87" t="e">
        <f>VLOOKUP($B92,'1. PLAN Invitation List'!$B$13:$P$200,7,0)</f>
        <v>#N/A</v>
      </c>
      <c r="E92" s="87" t="e">
        <f>VLOOKUP($B92,'1. PLAN Invitation List'!$B$13:$P$200,10,0)</f>
        <v>#N/A</v>
      </c>
      <c r="F92" s="87" t="e">
        <f>VLOOKUP($B92,'1. PLAN Invitation List'!$B$13:$P$200,11,0)</f>
        <v>#N/A</v>
      </c>
      <c r="G92" s="87" t="e">
        <f>VLOOKUP($B92,'1. PLAN Invitation List'!$B$13:$P$200,12,0)</f>
        <v>#N/A</v>
      </c>
      <c r="H92" s="87" t="e">
        <f>VLOOKUP($B92,'1. PLAN Invitation List'!$B$13:$P$200,13,0)</f>
        <v>#N/A</v>
      </c>
      <c r="I92" s="87" t="e">
        <f>VLOOKUP($B92,'1. PLAN Invitation List'!$B$13:$P$200,14,0)</f>
        <v>#N/A</v>
      </c>
      <c r="J92" s="87" t="e">
        <f>VLOOKUP($B92,'1. PLAN Invitation List'!$B$13:$P$200,15,0)</f>
        <v>#N/A</v>
      </c>
    </row>
    <row r="93" spans="1:10">
      <c r="A93" s="95">
        <v>12</v>
      </c>
      <c r="B93" s="16"/>
      <c r="C93" s="87" t="e">
        <f>VLOOKUP($B93,'1. PLAN Invitation List'!$B$13:$P$200,6,0)</f>
        <v>#N/A</v>
      </c>
      <c r="D93" s="87" t="e">
        <f>VLOOKUP($B93,'1. PLAN Invitation List'!$B$13:$P$200,7,0)</f>
        <v>#N/A</v>
      </c>
      <c r="E93" s="87" t="e">
        <f>VLOOKUP($B93,'1. PLAN Invitation List'!$B$13:$P$200,10,0)</f>
        <v>#N/A</v>
      </c>
      <c r="F93" s="87" t="e">
        <f>VLOOKUP($B93,'1. PLAN Invitation List'!$B$13:$P$200,11,0)</f>
        <v>#N/A</v>
      </c>
      <c r="G93" s="87" t="e">
        <f>VLOOKUP($B93,'1. PLAN Invitation List'!$B$13:$P$200,12,0)</f>
        <v>#N/A</v>
      </c>
      <c r="H93" s="87" t="e">
        <f>VLOOKUP($B93,'1. PLAN Invitation List'!$B$13:$P$200,13,0)</f>
        <v>#N/A</v>
      </c>
      <c r="I93" s="87" t="e">
        <f>VLOOKUP($B93,'1. PLAN Invitation List'!$B$13:$P$200,14,0)</f>
        <v>#N/A</v>
      </c>
      <c r="J93" s="87" t="e">
        <f>VLOOKUP($B93,'1. PLAN Invitation List'!$B$13:$P$200,15,0)</f>
        <v>#N/A</v>
      </c>
    </row>
    <row r="94" spans="1:10" ht="24.6">
      <c r="A94" s="71" t="s">
        <v>69</v>
      </c>
      <c r="B94" s="72"/>
      <c r="C94" s="73"/>
      <c r="D94" s="73"/>
      <c r="E94" s="73"/>
      <c r="F94" s="73"/>
      <c r="G94" s="73"/>
      <c r="H94" s="73"/>
      <c r="I94" s="73"/>
      <c r="J94" s="74"/>
    </row>
    <row r="95" spans="1:10" ht="34.950000000000003" customHeight="1">
      <c r="A95" s="92" t="s">
        <v>53</v>
      </c>
      <c r="B95" s="93"/>
      <c r="C95" s="37"/>
      <c r="D95" s="38"/>
      <c r="E95" s="38"/>
      <c r="F95" s="38"/>
      <c r="G95" s="38"/>
      <c r="H95" s="38"/>
      <c r="I95" s="38"/>
      <c r="J95" s="39"/>
    </row>
    <row r="96" spans="1:10" ht="15.6">
      <c r="A96" s="92" t="s">
        <v>43</v>
      </c>
      <c r="B96" s="93"/>
      <c r="C96" s="17"/>
      <c r="D96" s="24"/>
      <c r="E96" s="24"/>
      <c r="F96" s="24"/>
      <c r="G96" s="24"/>
      <c r="H96" s="24"/>
      <c r="I96" s="24"/>
      <c r="J96" s="25"/>
    </row>
    <row r="97" spans="1:10" ht="15.6">
      <c r="A97" s="92" t="s">
        <v>54</v>
      </c>
      <c r="B97" s="93"/>
      <c r="C97" s="18"/>
      <c r="D97" s="26"/>
      <c r="E97" s="26"/>
      <c r="F97" s="26"/>
      <c r="G97" s="26"/>
      <c r="H97" s="26"/>
      <c r="I97" s="26"/>
      <c r="J97" s="27"/>
    </row>
    <row r="98" spans="1:10" ht="15.6">
      <c r="A98" s="75" t="s">
        <v>45</v>
      </c>
      <c r="B98" s="76" t="s">
        <v>55</v>
      </c>
      <c r="C98" s="70" t="str">
        <f>C81</f>
        <v>Role/Job Description</v>
      </c>
      <c r="D98" s="70" t="str">
        <f t="shared" ref="D98:J98" si="4">D81</f>
        <v>Organization</v>
      </c>
      <c r="E98" s="70" t="str">
        <f t="shared" si="4"/>
        <v>Additional Note</v>
      </c>
      <c r="F98" s="70" t="str">
        <f t="shared" si="4"/>
        <v>Age range</v>
      </c>
      <c r="G98" s="70" t="str">
        <f t="shared" si="4"/>
        <v>Gender</v>
      </c>
      <c r="H98" s="70" t="str">
        <f t="shared" si="4"/>
        <v>Sector</v>
      </c>
      <c r="I98" s="70" t="str">
        <f t="shared" si="4"/>
        <v>Stakeholder Group</v>
      </c>
      <c r="J98" s="70" t="str">
        <f t="shared" si="4"/>
        <v>Confirmed</v>
      </c>
    </row>
    <row r="99" spans="1:10">
      <c r="A99" s="94">
        <v>1</v>
      </c>
      <c r="B99" s="14"/>
      <c r="C99" s="87" t="e">
        <f>VLOOKUP($B99,'1. PLAN Invitation List'!$B$13:$P$200,6,0)</f>
        <v>#N/A</v>
      </c>
      <c r="D99" s="87" t="e">
        <f>VLOOKUP($B99,'1. PLAN Invitation List'!$B$13:$P$200,7,0)</f>
        <v>#N/A</v>
      </c>
      <c r="E99" s="87" t="e">
        <f>VLOOKUP($B99,'1. PLAN Invitation List'!$B$13:$P$200,10,0)</f>
        <v>#N/A</v>
      </c>
      <c r="F99" s="87" t="e">
        <f>VLOOKUP($B99,'1. PLAN Invitation List'!$B$13:$P$200,11,0)</f>
        <v>#N/A</v>
      </c>
      <c r="G99" s="87" t="e">
        <f>VLOOKUP($B99,'1. PLAN Invitation List'!$B$13:$P$200,12,0)</f>
        <v>#N/A</v>
      </c>
      <c r="H99" s="87" t="e">
        <f>VLOOKUP($B99,'1. PLAN Invitation List'!$B$13:$P$200,13,0)</f>
        <v>#N/A</v>
      </c>
      <c r="I99" s="87" t="e">
        <f>VLOOKUP($B99,'1. PLAN Invitation List'!$B$13:$P$200,14,0)</f>
        <v>#N/A</v>
      </c>
      <c r="J99" s="87" t="e">
        <f>VLOOKUP($B99,'1. PLAN Invitation List'!$B$13:$P$200,15,0)</f>
        <v>#N/A</v>
      </c>
    </row>
    <row r="100" spans="1:10">
      <c r="A100" s="94">
        <v>2</v>
      </c>
      <c r="B100" s="14"/>
      <c r="C100" s="87" t="e">
        <f>VLOOKUP($B100,'1. PLAN Invitation List'!$B$13:$P$200,6,0)</f>
        <v>#N/A</v>
      </c>
      <c r="D100" s="87" t="e">
        <f>VLOOKUP($B100,'1. PLAN Invitation List'!$B$13:$P$200,7,0)</f>
        <v>#N/A</v>
      </c>
      <c r="E100" s="87" t="e">
        <f>VLOOKUP($B100,'1. PLAN Invitation List'!$B$13:$P$200,10,0)</f>
        <v>#N/A</v>
      </c>
      <c r="F100" s="87" t="e">
        <f>VLOOKUP($B100,'1. PLAN Invitation List'!$B$13:$P$200,11,0)</f>
        <v>#N/A</v>
      </c>
      <c r="G100" s="87" t="e">
        <f>VLOOKUP($B100,'1. PLAN Invitation List'!$B$13:$P$200,12,0)</f>
        <v>#N/A</v>
      </c>
      <c r="H100" s="87" t="e">
        <f>VLOOKUP($B100,'1. PLAN Invitation List'!$B$13:$P$200,13,0)</f>
        <v>#N/A</v>
      </c>
      <c r="I100" s="87" t="e">
        <f>VLOOKUP($B100,'1. PLAN Invitation List'!$B$13:$P$200,14,0)</f>
        <v>#N/A</v>
      </c>
      <c r="J100" s="87" t="e">
        <f>VLOOKUP($B100,'1. PLAN Invitation List'!$B$13:$P$200,15,0)</f>
        <v>#N/A</v>
      </c>
    </row>
    <row r="101" spans="1:10">
      <c r="A101" s="94">
        <v>3</v>
      </c>
      <c r="B101" s="14"/>
      <c r="C101" s="87" t="e">
        <f>VLOOKUP($B101,'1. PLAN Invitation List'!$B$13:$P$200,6,0)</f>
        <v>#N/A</v>
      </c>
      <c r="D101" s="87" t="e">
        <f>VLOOKUP($B101,'1. PLAN Invitation List'!$B$13:$P$200,7,0)</f>
        <v>#N/A</v>
      </c>
      <c r="E101" s="87" t="e">
        <f>VLOOKUP($B101,'1. PLAN Invitation List'!$B$13:$P$200,10,0)</f>
        <v>#N/A</v>
      </c>
      <c r="F101" s="87" t="e">
        <f>VLOOKUP($B101,'1. PLAN Invitation List'!$B$13:$P$200,11,0)</f>
        <v>#N/A</v>
      </c>
      <c r="G101" s="87" t="e">
        <f>VLOOKUP($B101,'1. PLAN Invitation List'!$B$13:$P$200,12,0)</f>
        <v>#N/A</v>
      </c>
      <c r="H101" s="87" t="e">
        <f>VLOOKUP($B101,'1. PLAN Invitation List'!$B$13:$P$200,13,0)</f>
        <v>#N/A</v>
      </c>
      <c r="I101" s="87" t="e">
        <f>VLOOKUP($B101,'1. PLAN Invitation List'!$B$13:$P$200,14,0)</f>
        <v>#N/A</v>
      </c>
      <c r="J101" s="87" t="e">
        <f>VLOOKUP($B101,'1. PLAN Invitation List'!$B$13:$P$200,15,0)</f>
        <v>#N/A</v>
      </c>
    </row>
    <row r="102" spans="1:10">
      <c r="A102" s="94">
        <v>4</v>
      </c>
      <c r="B102" s="14"/>
      <c r="C102" s="87" t="e">
        <f>VLOOKUP($B102,'1. PLAN Invitation List'!$B$13:$P$200,6,0)</f>
        <v>#N/A</v>
      </c>
      <c r="D102" s="87" t="e">
        <f>VLOOKUP($B102,'1. PLAN Invitation List'!$B$13:$P$200,7,0)</f>
        <v>#N/A</v>
      </c>
      <c r="E102" s="87" t="e">
        <f>VLOOKUP($B102,'1. PLAN Invitation List'!$B$13:$P$200,10,0)</f>
        <v>#N/A</v>
      </c>
      <c r="F102" s="87" t="e">
        <f>VLOOKUP($B102,'1. PLAN Invitation List'!$B$13:$P$200,11,0)</f>
        <v>#N/A</v>
      </c>
      <c r="G102" s="87" t="e">
        <f>VLOOKUP($B102,'1. PLAN Invitation List'!$B$13:$P$200,12,0)</f>
        <v>#N/A</v>
      </c>
      <c r="H102" s="87" t="e">
        <f>VLOOKUP($B102,'1. PLAN Invitation List'!$B$13:$P$200,13,0)</f>
        <v>#N/A</v>
      </c>
      <c r="I102" s="87" t="e">
        <f>VLOOKUP($B102,'1. PLAN Invitation List'!$B$13:$P$200,14,0)</f>
        <v>#N/A</v>
      </c>
      <c r="J102" s="87" t="e">
        <f>VLOOKUP($B102,'1. PLAN Invitation List'!$B$13:$P$200,15,0)</f>
        <v>#N/A</v>
      </c>
    </row>
    <row r="103" spans="1:10">
      <c r="A103" s="94">
        <v>5</v>
      </c>
      <c r="B103" s="14"/>
      <c r="C103" s="87" t="e">
        <f>VLOOKUP($B103,'1. PLAN Invitation List'!$B$13:$P$200,6,0)</f>
        <v>#N/A</v>
      </c>
      <c r="D103" s="87" t="e">
        <f>VLOOKUP($B103,'1. PLAN Invitation List'!$B$13:$P$200,7,0)</f>
        <v>#N/A</v>
      </c>
      <c r="E103" s="87" t="e">
        <f>VLOOKUP($B103,'1. PLAN Invitation List'!$B$13:$P$200,10,0)</f>
        <v>#N/A</v>
      </c>
      <c r="F103" s="87" t="e">
        <f>VLOOKUP($B103,'1. PLAN Invitation List'!$B$13:$P$200,11,0)</f>
        <v>#N/A</v>
      </c>
      <c r="G103" s="87" t="e">
        <f>VLOOKUP($B103,'1. PLAN Invitation List'!$B$13:$P$200,12,0)</f>
        <v>#N/A</v>
      </c>
      <c r="H103" s="87" t="e">
        <f>VLOOKUP($B103,'1. PLAN Invitation List'!$B$13:$P$200,13,0)</f>
        <v>#N/A</v>
      </c>
      <c r="I103" s="87" t="e">
        <f>VLOOKUP($B103,'1. PLAN Invitation List'!$B$13:$P$200,14,0)</f>
        <v>#N/A</v>
      </c>
      <c r="J103" s="87" t="e">
        <f>VLOOKUP($B103,'1. PLAN Invitation List'!$B$13:$P$200,15,0)</f>
        <v>#N/A</v>
      </c>
    </row>
    <row r="104" spans="1:10">
      <c r="A104" s="94">
        <v>6</v>
      </c>
      <c r="B104" s="14"/>
      <c r="C104" s="87" t="e">
        <f>VLOOKUP($B104,'1. PLAN Invitation List'!$B$13:$P$200,6,0)</f>
        <v>#N/A</v>
      </c>
      <c r="D104" s="87" t="e">
        <f>VLOOKUP($B104,'1. PLAN Invitation List'!$B$13:$P$200,7,0)</f>
        <v>#N/A</v>
      </c>
      <c r="E104" s="87" t="e">
        <f>VLOOKUP($B104,'1. PLAN Invitation List'!$B$13:$P$200,10,0)</f>
        <v>#N/A</v>
      </c>
      <c r="F104" s="87" t="e">
        <f>VLOOKUP($B104,'1. PLAN Invitation List'!$B$13:$P$200,11,0)</f>
        <v>#N/A</v>
      </c>
      <c r="G104" s="87" t="e">
        <f>VLOOKUP($B104,'1. PLAN Invitation List'!$B$13:$P$200,12,0)</f>
        <v>#N/A</v>
      </c>
      <c r="H104" s="87" t="e">
        <f>VLOOKUP($B104,'1. PLAN Invitation List'!$B$13:$P$200,13,0)</f>
        <v>#N/A</v>
      </c>
      <c r="I104" s="87" t="e">
        <f>VLOOKUP($B104,'1. PLAN Invitation List'!$B$13:$P$200,14,0)</f>
        <v>#N/A</v>
      </c>
      <c r="J104" s="87" t="e">
        <f>VLOOKUP($B104,'1. PLAN Invitation List'!$B$13:$P$200,15,0)</f>
        <v>#N/A</v>
      </c>
    </row>
    <row r="105" spans="1:10">
      <c r="A105" s="94">
        <v>7</v>
      </c>
      <c r="B105" s="14"/>
      <c r="C105" s="87" t="e">
        <f>VLOOKUP($B105,'1. PLAN Invitation List'!$B$13:$P$200,6,0)</f>
        <v>#N/A</v>
      </c>
      <c r="D105" s="87" t="e">
        <f>VLOOKUP($B105,'1. PLAN Invitation List'!$B$13:$P$200,7,0)</f>
        <v>#N/A</v>
      </c>
      <c r="E105" s="87" t="e">
        <f>VLOOKUP($B105,'1. PLAN Invitation List'!$B$13:$P$200,10,0)</f>
        <v>#N/A</v>
      </c>
      <c r="F105" s="87" t="e">
        <f>VLOOKUP($B105,'1. PLAN Invitation List'!$B$13:$P$200,11,0)</f>
        <v>#N/A</v>
      </c>
      <c r="G105" s="87" t="e">
        <f>VLOOKUP($B105,'1. PLAN Invitation List'!$B$13:$P$200,12,0)</f>
        <v>#N/A</v>
      </c>
      <c r="H105" s="87" t="e">
        <f>VLOOKUP($B105,'1. PLAN Invitation List'!$B$13:$P$200,13,0)</f>
        <v>#N/A</v>
      </c>
      <c r="I105" s="87" t="e">
        <f>VLOOKUP($B105,'1. PLAN Invitation List'!$B$13:$P$200,14,0)</f>
        <v>#N/A</v>
      </c>
      <c r="J105" s="87" t="e">
        <f>VLOOKUP($B105,'1. PLAN Invitation List'!$B$13:$P$200,15,0)</f>
        <v>#N/A</v>
      </c>
    </row>
    <row r="106" spans="1:10">
      <c r="A106" s="94">
        <v>8</v>
      </c>
      <c r="B106" s="14"/>
      <c r="C106" s="87" t="e">
        <f>VLOOKUP($B106,'1. PLAN Invitation List'!$B$13:$P$200,6,0)</f>
        <v>#N/A</v>
      </c>
      <c r="D106" s="87" t="e">
        <f>VLOOKUP($B106,'1. PLAN Invitation List'!$B$13:$P$200,7,0)</f>
        <v>#N/A</v>
      </c>
      <c r="E106" s="87" t="e">
        <f>VLOOKUP($B106,'1. PLAN Invitation List'!$B$13:$P$200,10,0)</f>
        <v>#N/A</v>
      </c>
      <c r="F106" s="87" t="e">
        <f>VLOOKUP($B106,'1. PLAN Invitation List'!$B$13:$P$200,11,0)</f>
        <v>#N/A</v>
      </c>
      <c r="G106" s="87" t="e">
        <f>VLOOKUP($B106,'1. PLAN Invitation List'!$B$13:$P$200,12,0)</f>
        <v>#N/A</v>
      </c>
      <c r="H106" s="87" t="e">
        <f>VLOOKUP($B106,'1. PLAN Invitation List'!$B$13:$P$200,13,0)</f>
        <v>#N/A</v>
      </c>
      <c r="I106" s="87" t="e">
        <f>VLOOKUP($B106,'1. PLAN Invitation List'!$B$13:$P$200,14,0)</f>
        <v>#N/A</v>
      </c>
      <c r="J106" s="87" t="e">
        <f>VLOOKUP($B106,'1. PLAN Invitation List'!$B$13:$P$200,15,0)</f>
        <v>#N/A</v>
      </c>
    </row>
    <row r="107" spans="1:10">
      <c r="A107" s="95">
        <v>9</v>
      </c>
      <c r="B107" s="16"/>
      <c r="C107" s="87" t="e">
        <f>VLOOKUP($B107,'1. PLAN Invitation List'!$B$13:$P$200,6,0)</f>
        <v>#N/A</v>
      </c>
      <c r="D107" s="87" t="e">
        <f>VLOOKUP($B107,'1. PLAN Invitation List'!$B$13:$P$200,7,0)</f>
        <v>#N/A</v>
      </c>
      <c r="E107" s="87" t="e">
        <f>VLOOKUP($B107,'1. PLAN Invitation List'!$B$13:$P$200,10,0)</f>
        <v>#N/A</v>
      </c>
      <c r="F107" s="87" t="e">
        <f>VLOOKUP($B107,'1. PLAN Invitation List'!$B$13:$P$200,11,0)</f>
        <v>#N/A</v>
      </c>
      <c r="G107" s="87" t="e">
        <f>VLOOKUP($B107,'1. PLAN Invitation List'!$B$13:$P$200,12,0)</f>
        <v>#N/A</v>
      </c>
      <c r="H107" s="87" t="e">
        <f>VLOOKUP($B107,'1. PLAN Invitation List'!$B$13:$P$200,13,0)</f>
        <v>#N/A</v>
      </c>
      <c r="I107" s="87" t="e">
        <f>VLOOKUP($B107,'1. PLAN Invitation List'!$B$13:$P$200,14,0)</f>
        <v>#N/A</v>
      </c>
      <c r="J107" s="87" t="e">
        <f>VLOOKUP($B107,'1. PLAN Invitation List'!$B$13:$P$200,15,0)</f>
        <v>#N/A</v>
      </c>
    </row>
    <row r="108" spans="1:10">
      <c r="A108" s="95">
        <v>10</v>
      </c>
      <c r="B108" s="16"/>
      <c r="C108" s="87" t="e">
        <f>VLOOKUP($B108,'1. PLAN Invitation List'!$B$13:$P$200,6,0)</f>
        <v>#N/A</v>
      </c>
      <c r="D108" s="87" t="e">
        <f>VLOOKUP($B108,'1. PLAN Invitation List'!$B$13:$P$200,7,0)</f>
        <v>#N/A</v>
      </c>
      <c r="E108" s="87" t="e">
        <f>VLOOKUP($B108,'1. PLAN Invitation List'!$B$13:$P$200,10,0)</f>
        <v>#N/A</v>
      </c>
      <c r="F108" s="87" t="e">
        <f>VLOOKUP($B108,'1. PLAN Invitation List'!$B$13:$P$200,11,0)</f>
        <v>#N/A</v>
      </c>
      <c r="G108" s="87" t="e">
        <f>VLOOKUP($B108,'1. PLAN Invitation List'!$B$13:$P$200,12,0)</f>
        <v>#N/A</v>
      </c>
      <c r="H108" s="87" t="e">
        <f>VLOOKUP($B108,'1. PLAN Invitation List'!$B$13:$P$200,13,0)</f>
        <v>#N/A</v>
      </c>
      <c r="I108" s="87" t="e">
        <f>VLOOKUP($B108,'1. PLAN Invitation List'!$B$13:$P$200,14,0)</f>
        <v>#N/A</v>
      </c>
      <c r="J108" s="87" t="e">
        <f>VLOOKUP($B108,'1. PLAN Invitation List'!$B$13:$P$200,15,0)</f>
        <v>#N/A</v>
      </c>
    </row>
    <row r="109" spans="1:10">
      <c r="A109" s="95">
        <v>11</v>
      </c>
      <c r="B109" s="16"/>
      <c r="C109" s="87" t="e">
        <f>VLOOKUP($B109,'1. PLAN Invitation List'!$B$13:$P$200,6,0)</f>
        <v>#N/A</v>
      </c>
      <c r="D109" s="87" t="e">
        <f>VLOOKUP($B109,'1. PLAN Invitation List'!$B$13:$P$200,7,0)</f>
        <v>#N/A</v>
      </c>
      <c r="E109" s="87" t="e">
        <f>VLOOKUP($B109,'1. PLAN Invitation List'!$B$13:$P$200,10,0)</f>
        <v>#N/A</v>
      </c>
      <c r="F109" s="87" t="e">
        <f>VLOOKUP($B109,'1. PLAN Invitation List'!$B$13:$P$200,11,0)</f>
        <v>#N/A</v>
      </c>
      <c r="G109" s="87" t="e">
        <f>VLOOKUP($B109,'1. PLAN Invitation List'!$B$13:$P$200,12,0)</f>
        <v>#N/A</v>
      </c>
      <c r="H109" s="87" t="e">
        <f>VLOOKUP($B109,'1. PLAN Invitation List'!$B$13:$P$200,13,0)</f>
        <v>#N/A</v>
      </c>
      <c r="I109" s="87" t="e">
        <f>VLOOKUP($B109,'1. PLAN Invitation List'!$B$13:$P$200,14,0)</f>
        <v>#N/A</v>
      </c>
      <c r="J109" s="87" t="e">
        <f>VLOOKUP($B109,'1. PLAN Invitation List'!$B$13:$P$200,15,0)</f>
        <v>#N/A</v>
      </c>
    </row>
    <row r="110" spans="1:10">
      <c r="A110" s="95">
        <v>12</v>
      </c>
      <c r="B110" s="16"/>
      <c r="C110" s="87" t="e">
        <f>VLOOKUP($B110,'1. PLAN Invitation List'!$B$13:$P$200,6,0)</f>
        <v>#N/A</v>
      </c>
      <c r="D110" s="87" t="e">
        <f>VLOOKUP($B110,'1. PLAN Invitation List'!$B$13:$P$200,7,0)</f>
        <v>#N/A</v>
      </c>
      <c r="E110" s="87" t="e">
        <f>VLOOKUP($B110,'1. PLAN Invitation List'!$B$13:$P$200,10,0)</f>
        <v>#N/A</v>
      </c>
      <c r="F110" s="87" t="e">
        <f>VLOOKUP($B110,'1. PLAN Invitation List'!$B$13:$P$200,11,0)</f>
        <v>#N/A</v>
      </c>
      <c r="G110" s="87" t="e">
        <f>VLOOKUP($B110,'1. PLAN Invitation List'!$B$13:$P$200,12,0)</f>
        <v>#N/A</v>
      </c>
      <c r="H110" s="87" t="e">
        <f>VLOOKUP($B110,'1. PLAN Invitation List'!$B$13:$P$200,13,0)</f>
        <v>#N/A</v>
      </c>
      <c r="I110" s="87" t="e">
        <f>VLOOKUP($B110,'1. PLAN Invitation List'!$B$13:$P$200,14,0)</f>
        <v>#N/A</v>
      </c>
      <c r="J110" s="87" t="e">
        <f>VLOOKUP($B110,'1. PLAN Invitation List'!$B$13:$P$200,15,0)</f>
        <v>#N/A</v>
      </c>
    </row>
    <row r="111" spans="1:10" ht="24.6">
      <c r="A111" s="71" t="s">
        <v>70</v>
      </c>
      <c r="B111" s="72"/>
      <c r="C111" s="73"/>
      <c r="D111" s="73"/>
      <c r="E111" s="73"/>
      <c r="F111" s="73"/>
      <c r="G111" s="73"/>
      <c r="H111" s="73"/>
      <c r="I111" s="73"/>
      <c r="J111" s="74"/>
    </row>
    <row r="112" spans="1:10" ht="15.6">
      <c r="A112" s="92" t="s">
        <v>53</v>
      </c>
      <c r="B112" s="93"/>
      <c r="C112" s="37"/>
      <c r="D112" s="38"/>
      <c r="E112" s="38"/>
      <c r="F112" s="38"/>
      <c r="G112" s="38"/>
      <c r="H112" s="38"/>
      <c r="I112" s="38"/>
      <c r="J112" s="39"/>
    </row>
    <row r="113" spans="1:10" ht="15.6">
      <c r="A113" s="92" t="s">
        <v>43</v>
      </c>
      <c r="B113" s="93"/>
      <c r="C113" s="17"/>
      <c r="D113" s="24"/>
      <c r="E113" s="24"/>
      <c r="F113" s="24"/>
      <c r="G113" s="24"/>
      <c r="H113" s="24"/>
      <c r="I113" s="24"/>
      <c r="J113" s="25"/>
    </row>
    <row r="114" spans="1:10" ht="15.6">
      <c r="A114" s="92" t="s">
        <v>54</v>
      </c>
      <c r="B114" s="93"/>
      <c r="C114" s="18"/>
      <c r="D114" s="26"/>
      <c r="E114" s="26"/>
      <c r="F114" s="26"/>
      <c r="G114" s="26"/>
      <c r="H114" s="26"/>
      <c r="I114" s="26"/>
      <c r="J114" s="27"/>
    </row>
    <row r="115" spans="1:10" ht="15.6">
      <c r="A115" s="75" t="s">
        <v>45</v>
      </c>
      <c r="B115" s="76" t="s">
        <v>55</v>
      </c>
      <c r="C115" s="70" t="str">
        <f>C98</f>
        <v>Role/Job Description</v>
      </c>
      <c r="D115" s="70" t="str">
        <f t="shared" ref="D115:J115" si="5">D98</f>
        <v>Organization</v>
      </c>
      <c r="E115" s="70" t="str">
        <f t="shared" si="5"/>
        <v>Additional Note</v>
      </c>
      <c r="F115" s="70" t="str">
        <f t="shared" si="5"/>
        <v>Age range</v>
      </c>
      <c r="G115" s="70" t="str">
        <f t="shared" si="5"/>
        <v>Gender</v>
      </c>
      <c r="H115" s="70" t="str">
        <f t="shared" si="5"/>
        <v>Sector</v>
      </c>
      <c r="I115" s="70" t="str">
        <f t="shared" si="5"/>
        <v>Stakeholder Group</v>
      </c>
      <c r="J115" s="70" t="str">
        <f t="shared" si="5"/>
        <v>Confirmed</v>
      </c>
    </row>
    <row r="116" spans="1:10">
      <c r="A116" s="94">
        <v>1</v>
      </c>
      <c r="B116" s="14"/>
      <c r="C116" s="87" t="e">
        <f>VLOOKUP($B116,'1. PLAN Invitation List'!$B$13:$P$200,6,0)</f>
        <v>#N/A</v>
      </c>
      <c r="D116" s="87" t="e">
        <f>VLOOKUP($B116,'1. PLAN Invitation List'!$B$13:$P$200,7,0)</f>
        <v>#N/A</v>
      </c>
      <c r="E116" s="87" t="e">
        <f>VLOOKUP($B116,'1. PLAN Invitation List'!$B$13:$P$200,10,0)</f>
        <v>#N/A</v>
      </c>
      <c r="F116" s="87" t="e">
        <f>VLOOKUP($B116,'1. PLAN Invitation List'!$B$13:$P$200,11,0)</f>
        <v>#N/A</v>
      </c>
      <c r="G116" s="87" t="e">
        <f>VLOOKUP($B116,'1. PLAN Invitation List'!$B$13:$P$200,12,0)</f>
        <v>#N/A</v>
      </c>
      <c r="H116" s="87" t="e">
        <f>VLOOKUP($B116,'1. PLAN Invitation List'!$B$13:$P$200,13,0)</f>
        <v>#N/A</v>
      </c>
      <c r="I116" s="87" t="e">
        <f>VLOOKUP($B116,'1. PLAN Invitation List'!$B$13:$P$200,14,0)</f>
        <v>#N/A</v>
      </c>
      <c r="J116" s="87" t="e">
        <f>VLOOKUP($B116,'1. PLAN Invitation List'!$B$13:$P$200,15,0)</f>
        <v>#N/A</v>
      </c>
    </row>
    <row r="117" spans="1:10">
      <c r="A117" s="94">
        <v>2</v>
      </c>
      <c r="B117" s="14"/>
      <c r="C117" s="87" t="e">
        <f>VLOOKUP($B117,'1. PLAN Invitation List'!$B$13:$P$200,6,0)</f>
        <v>#N/A</v>
      </c>
      <c r="D117" s="87" t="e">
        <f>VLOOKUP($B117,'1. PLAN Invitation List'!$B$13:$P$200,7,0)</f>
        <v>#N/A</v>
      </c>
      <c r="E117" s="87" t="e">
        <f>VLOOKUP($B117,'1. PLAN Invitation List'!$B$13:$P$200,10,0)</f>
        <v>#N/A</v>
      </c>
      <c r="F117" s="87" t="e">
        <f>VLOOKUP($B117,'1. PLAN Invitation List'!$B$13:$P$200,11,0)</f>
        <v>#N/A</v>
      </c>
      <c r="G117" s="87" t="e">
        <f>VLOOKUP($B117,'1. PLAN Invitation List'!$B$13:$P$200,12,0)</f>
        <v>#N/A</v>
      </c>
      <c r="H117" s="87" t="e">
        <f>VLOOKUP($B117,'1. PLAN Invitation List'!$B$13:$P$200,13,0)</f>
        <v>#N/A</v>
      </c>
      <c r="I117" s="87" t="e">
        <f>VLOOKUP($B117,'1. PLAN Invitation List'!$B$13:$P$200,14,0)</f>
        <v>#N/A</v>
      </c>
      <c r="J117" s="87" t="e">
        <f>VLOOKUP($B117,'1. PLAN Invitation List'!$B$13:$P$200,15,0)</f>
        <v>#N/A</v>
      </c>
    </row>
    <row r="118" spans="1:10">
      <c r="A118" s="94">
        <v>3</v>
      </c>
      <c r="B118" s="14"/>
      <c r="C118" s="87" t="e">
        <f>VLOOKUP($B118,'1. PLAN Invitation List'!$B$13:$P$200,6,0)</f>
        <v>#N/A</v>
      </c>
      <c r="D118" s="87" t="e">
        <f>VLOOKUP($B118,'1. PLAN Invitation List'!$B$13:$P$200,7,0)</f>
        <v>#N/A</v>
      </c>
      <c r="E118" s="87" t="e">
        <f>VLOOKUP($B118,'1. PLAN Invitation List'!$B$13:$P$200,10,0)</f>
        <v>#N/A</v>
      </c>
      <c r="F118" s="87" t="e">
        <f>VLOOKUP($B118,'1. PLAN Invitation List'!$B$13:$P$200,11,0)</f>
        <v>#N/A</v>
      </c>
      <c r="G118" s="87" t="e">
        <f>VLOOKUP($B118,'1. PLAN Invitation List'!$B$13:$P$200,12,0)</f>
        <v>#N/A</v>
      </c>
      <c r="H118" s="87" t="e">
        <f>VLOOKUP($B118,'1. PLAN Invitation List'!$B$13:$P$200,13,0)</f>
        <v>#N/A</v>
      </c>
      <c r="I118" s="87" t="e">
        <f>VLOOKUP($B118,'1. PLAN Invitation List'!$B$13:$P$200,14,0)</f>
        <v>#N/A</v>
      </c>
      <c r="J118" s="87" t="e">
        <f>VLOOKUP($B118,'1. PLAN Invitation List'!$B$13:$P$200,15,0)</f>
        <v>#N/A</v>
      </c>
    </row>
    <row r="119" spans="1:10">
      <c r="A119" s="94">
        <v>4</v>
      </c>
      <c r="B119" s="14"/>
      <c r="C119" s="87" t="e">
        <f>VLOOKUP($B119,'1. PLAN Invitation List'!$B$13:$P$200,6,0)</f>
        <v>#N/A</v>
      </c>
      <c r="D119" s="87" t="e">
        <f>VLOOKUP($B119,'1. PLAN Invitation List'!$B$13:$P$200,7,0)</f>
        <v>#N/A</v>
      </c>
      <c r="E119" s="87" t="e">
        <f>VLOOKUP($B119,'1. PLAN Invitation List'!$B$13:$P$200,10,0)</f>
        <v>#N/A</v>
      </c>
      <c r="F119" s="87" t="e">
        <f>VLOOKUP($B119,'1. PLAN Invitation List'!$B$13:$P$200,11,0)</f>
        <v>#N/A</v>
      </c>
      <c r="G119" s="87" t="e">
        <f>VLOOKUP($B119,'1. PLAN Invitation List'!$B$13:$P$200,12,0)</f>
        <v>#N/A</v>
      </c>
      <c r="H119" s="87" t="e">
        <f>VLOOKUP($B119,'1. PLAN Invitation List'!$B$13:$P$200,13,0)</f>
        <v>#N/A</v>
      </c>
      <c r="I119" s="87" t="e">
        <f>VLOOKUP($B119,'1. PLAN Invitation List'!$B$13:$P$200,14,0)</f>
        <v>#N/A</v>
      </c>
      <c r="J119" s="87" t="e">
        <f>VLOOKUP($B119,'1. PLAN Invitation List'!$B$13:$P$200,15,0)</f>
        <v>#N/A</v>
      </c>
    </row>
    <row r="120" spans="1:10">
      <c r="A120" s="94">
        <v>5</v>
      </c>
      <c r="B120" s="14"/>
      <c r="C120" s="87" t="e">
        <f>VLOOKUP($B120,'1. PLAN Invitation List'!$B$13:$P$200,6,0)</f>
        <v>#N/A</v>
      </c>
      <c r="D120" s="87" t="e">
        <f>VLOOKUP($B120,'1. PLAN Invitation List'!$B$13:$P$200,7,0)</f>
        <v>#N/A</v>
      </c>
      <c r="E120" s="87" t="e">
        <f>VLOOKUP($B120,'1. PLAN Invitation List'!$B$13:$P$200,10,0)</f>
        <v>#N/A</v>
      </c>
      <c r="F120" s="87" t="e">
        <f>VLOOKUP($B120,'1. PLAN Invitation List'!$B$13:$P$200,11,0)</f>
        <v>#N/A</v>
      </c>
      <c r="G120" s="87" t="e">
        <f>VLOOKUP($B120,'1. PLAN Invitation List'!$B$13:$P$200,12,0)</f>
        <v>#N/A</v>
      </c>
      <c r="H120" s="87" t="e">
        <f>VLOOKUP($B120,'1. PLAN Invitation List'!$B$13:$P$200,13,0)</f>
        <v>#N/A</v>
      </c>
      <c r="I120" s="87" t="e">
        <f>VLOOKUP($B120,'1. PLAN Invitation List'!$B$13:$P$200,14,0)</f>
        <v>#N/A</v>
      </c>
      <c r="J120" s="87" t="e">
        <f>VLOOKUP($B120,'1. PLAN Invitation List'!$B$13:$P$200,15,0)</f>
        <v>#N/A</v>
      </c>
    </row>
    <row r="121" spans="1:10">
      <c r="A121" s="94">
        <v>6</v>
      </c>
      <c r="B121" s="14"/>
      <c r="C121" s="87" t="e">
        <f>VLOOKUP($B121,'1. PLAN Invitation List'!$B$13:$P$200,6,0)</f>
        <v>#N/A</v>
      </c>
      <c r="D121" s="87" t="e">
        <f>VLOOKUP($B121,'1. PLAN Invitation List'!$B$13:$P$200,7,0)</f>
        <v>#N/A</v>
      </c>
      <c r="E121" s="87" t="e">
        <f>VLOOKUP($B121,'1. PLAN Invitation List'!$B$13:$P$200,10,0)</f>
        <v>#N/A</v>
      </c>
      <c r="F121" s="87" t="e">
        <f>VLOOKUP($B121,'1. PLAN Invitation List'!$B$13:$P$200,11,0)</f>
        <v>#N/A</v>
      </c>
      <c r="G121" s="87" t="e">
        <f>VLOOKUP($B121,'1. PLAN Invitation List'!$B$13:$P$200,12,0)</f>
        <v>#N/A</v>
      </c>
      <c r="H121" s="87" t="e">
        <f>VLOOKUP($B121,'1. PLAN Invitation List'!$B$13:$P$200,13,0)</f>
        <v>#N/A</v>
      </c>
      <c r="I121" s="87" t="e">
        <f>VLOOKUP($B121,'1. PLAN Invitation List'!$B$13:$P$200,14,0)</f>
        <v>#N/A</v>
      </c>
      <c r="J121" s="87" t="e">
        <f>VLOOKUP($B121,'1. PLAN Invitation List'!$B$13:$P$200,15,0)</f>
        <v>#N/A</v>
      </c>
    </row>
    <row r="122" spans="1:10">
      <c r="A122" s="94">
        <v>7</v>
      </c>
      <c r="B122" s="14"/>
      <c r="C122" s="87" t="e">
        <f>VLOOKUP($B122,'1. PLAN Invitation List'!$B$13:$P$200,6,0)</f>
        <v>#N/A</v>
      </c>
      <c r="D122" s="87" t="e">
        <f>VLOOKUP($B122,'1. PLAN Invitation List'!$B$13:$P$200,7,0)</f>
        <v>#N/A</v>
      </c>
      <c r="E122" s="87" t="e">
        <f>VLOOKUP($B122,'1. PLAN Invitation List'!$B$13:$P$200,10,0)</f>
        <v>#N/A</v>
      </c>
      <c r="F122" s="87" t="e">
        <f>VLOOKUP($B122,'1. PLAN Invitation List'!$B$13:$P$200,11,0)</f>
        <v>#N/A</v>
      </c>
      <c r="G122" s="87" t="e">
        <f>VLOOKUP($B122,'1. PLAN Invitation List'!$B$13:$P$200,12,0)</f>
        <v>#N/A</v>
      </c>
      <c r="H122" s="87" t="e">
        <f>VLOOKUP($B122,'1. PLAN Invitation List'!$B$13:$P$200,13,0)</f>
        <v>#N/A</v>
      </c>
      <c r="I122" s="87" t="e">
        <f>VLOOKUP($B122,'1. PLAN Invitation List'!$B$13:$P$200,14,0)</f>
        <v>#N/A</v>
      </c>
      <c r="J122" s="87" t="e">
        <f>VLOOKUP($B122,'1. PLAN Invitation List'!$B$13:$P$200,15,0)</f>
        <v>#N/A</v>
      </c>
    </row>
    <row r="123" spans="1:10">
      <c r="A123" s="94">
        <v>8</v>
      </c>
      <c r="B123" s="14"/>
      <c r="C123" s="87" t="e">
        <f>VLOOKUP($B123,'1. PLAN Invitation List'!$B$13:$P$200,6,0)</f>
        <v>#N/A</v>
      </c>
      <c r="D123" s="87" t="e">
        <f>VLOOKUP($B123,'1. PLAN Invitation List'!$B$13:$P$200,7,0)</f>
        <v>#N/A</v>
      </c>
      <c r="E123" s="87" t="e">
        <f>VLOOKUP($B123,'1. PLAN Invitation List'!$B$13:$P$200,10,0)</f>
        <v>#N/A</v>
      </c>
      <c r="F123" s="87" t="e">
        <f>VLOOKUP($B123,'1. PLAN Invitation List'!$B$13:$P$200,11,0)</f>
        <v>#N/A</v>
      </c>
      <c r="G123" s="87" t="e">
        <f>VLOOKUP($B123,'1. PLAN Invitation List'!$B$13:$P$200,12,0)</f>
        <v>#N/A</v>
      </c>
      <c r="H123" s="87" t="e">
        <f>VLOOKUP($B123,'1. PLAN Invitation List'!$B$13:$P$200,13,0)</f>
        <v>#N/A</v>
      </c>
      <c r="I123" s="87" t="e">
        <f>VLOOKUP($B123,'1. PLAN Invitation List'!$B$13:$P$200,14,0)</f>
        <v>#N/A</v>
      </c>
      <c r="J123" s="87" t="e">
        <f>VLOOKUP($B123,'1. PLAN Invitation List'!$B$13:$P$200,15,0)</f>
        <v>#N/A</v>
      </c>
    </row>
    <row r="124" spans="1:10">
      <c r="A124" s="95">
        <v>9</v>
      </c>
      <c r="B124" s="16"/>
      <c r="C124" s="87" t="e">
        <f>VLOOKUP($B124,'1. PLAN Invitation List'!$B$13:$P$200,6,0)</f>
        <v>#N/A</v>
      </c>
      <c r="D124" s="87" t="e">
        <f>VLOOKUP($B124,'1. PLAN Invitation List'!$B$13:$P$200,7,0)</f>
        <v>#N/A</v>
      </c>
      <c r="E124" s="87" t="e">
        <f>VLOOKUP($B124,'1. PLAN Invitation List'!$B$13:$P$200,10,0)</f>
        <v>#N/A</v>
      </c>
      <c r="F124" s="87" t="e">
        <f>VLOOKUP($B124,'1. PLAN Invitation List'!$B$13:$P$200,11,0)</f>
        <v>#N/A</v>
      </c>
      <c r="G124" s="87" t="e">
        <f>VLOOKUP($B124,'1. PLAN Invitation List'!$B$13:$P$200,12,0)</f>
        <v>#N/A</v>
      </c>
      <c r="H124" s="87" t="e">
        <f>VLOOKUP($B124,'1. PLAN Invitation List'!$B$13:$P$200,13,0)</f>
        <v>#N/A</v>
      </c>
      <c r="I124" s="87" t="e">
        <f>VLOOKUP($B124,'1. PLAN Invitation List'!$B$13:$P$200,14,0)</f>
        <v>#N/A</v>
      </c>
      <c r="J124" s="87" t="e">
        <f>VLOOKUP($B124,'1. PLAN Invitation List'!$B$13:$P$200,15,0)</f>
        <v>#N/A</v>
      </c>
    </row>
    <row r="125" spans="1:10">
      <c r="A125" s="95">
        <v>10</v>
      </c>
      <c r="B125" s="16"/>
      <c r="C125" s="87" t="e">
        <f>VLOOKUP($B125,'1. PLAN Invitation List'!$B$13:$P$200,6,0)</f>
        <v>#N/A</v>
      </c>
      <c r="D125" s="87" t="e">
        <f>VLOOKUP($B125,'1. PLAN Invitation List'!$B$13:$P$200,7,0)</f>
        <v>#N/A</v>
      </c>
      <c r="E125" s="87" t="e">
        <f>VLOOKUP($B125,'1. PLAN Invitation List'!$B$13:$P$200,10,0)</f>
        <v>#N/A</v>
      </c>
      <c r="F125" s="87" t="e">
        <f>VLOOKUP($B125,'1. PLAN Invitation List'!$B$13:$P$200,11,0)</f>
        <v>#N/A</v>
      </c>
      <c r="G125" s="87" t="e">
        <f>VLOOKUP($B125,'1. PLAN Invitation List'!$B$13:$P$200,12,0)</f>
        <v>#N/A</v>
      </c>
      <c r="H125" s="87" t="e">
        <f>VLOOKUP($B125,'1. PLAN Invitation List'!$B$13:$P$200,13,0)</f>
        <v>#N/A</v>
      </c>
      <c r="I125" s="87" t="e">
        <f>VLOOKUP($B125,'1. PLAN Invitation List'!$B$13:$P$200,14,0)</f>
        <v>#N/A</v>
      </c>
      <c r="J125" s="87" t="e">
        <f>VLOOKUP($B125,'1. PLAN Invitation List'!$B$13:$P$200,15,0)</f>
        <v>#N/A</v>
      </c>
    </row>
    <row r="126" spans="1:10">
      <c r="A126" s="95">
        <v>11</v>
      </c>
      <c r="B126" s="16"/>
      <c r="C126" s="87" t="e">
        <f>VLOOKUP($B126,'1. PLAN Invitation List'!$B$13:$P$200,6,0)</f>
        <v>#N/A</v>
      </c>
      <c r="D126" s="87" t="e">
        <f>VLOOKUP($B126,'1. PLAN Invitation List'!$B$13:$P$200,7,0)</f>
        <v>#N/A</v>
      </c>
      <c r="E126" s="87" t="e">
        <f>VLOOKUP($B126,'1. PLAN Invitation List'!$B$13:$P$200,10,0)</f>
        <v>#N/A</v>
      </c>
      <c r="F126" s="87" t="e">
        <f>VLOOKUP($B126,'1. PLAN Invitation List'!$B$13:$P$200,11,0)</f>
        <v>#N/A</v>
      </c>
      <c r="G126" s="87" t="e">
        <f>VLOOKUP($B126,'1. PLAN Invitation List'!$B$13:$P$200,12,0)</f>
        <v>#N/A</v>
      </c>
      <c r="H126" s="87" t="e">
        <f>VLOOKUP($B126,'1. PLAN Invitation List'!$B$13:$P$200,13,0)</f>
        <v>#N/A</v>
      </c>
      <c r="I126" s="87" t="e">
        <f>VLOOKUP($B126,'1. PLAN Invitation List'!$B$13:$P$200,14,0)</f>
        <v>#N/A</v>
      </c>
      <c r="J126" s="87" t="e">
        <f>VLOOKUP($B126,'1. PLAN Invitation List'!$B$13:$P$200,15,0)</f>
        <v>#N/A</v>
      </c>
    </row>
    <row r="127" spans="1:10">
      <c r="A127" s="95">
        <v>12</v>
      </c>
      <c r="B127" s="16"/>
      <c r="C127" s="87" t="e">
        <f>VLOOKUP($B127,'1. PLAN Invitation List'!$B$13:$P$200,6,0)</f>
        <v>#N/A</v>
      </c>
      <c r="D127" s="87" t="e">
        <f>VLOOKUP($B127,'1. PLAN Invitation List'!$B$13:$P$200,7,0)</f>
        <v>#N/A</v>
      </c>
      <c r="E127" s="87" t="e">
        <f>VLOOKUP($B127,'1. PLAN Invitation List'!$B$13:$P$200,10,0)</f>
        <v>#N/A</v>
      </c>
      <c r="F127" s="87" t="e">
        <f>VLOOKUP($B127,'1. PLAN Invitation List'!$B$13:$P$200,11,0)</f>
        <v>#N/A</v>
      </c>
      <c r="G127" s="87" t="e">
        <f>VLOOKUP($B127,'1. PLAN Invitation List'!$B$13:$P$200,12,0)</f>
        <v>#N/A</v>
      </c>
      <c r="H127" s="87" t="e">
        <f>VLOOKUP($B127,'1. PLAN Invitation List'!$B$13:$P$200,13,0)</f>
        <v>#N/A</v>
      </c>
      <c r="I127" s="87" t="e">
        <f>VLOOKUP($B127,'1. PLAN Invitation List'!$B$13:$P$200,14,0)</f>
        <v>#N/A</v>
      </c>
      <c r="J127" s="87" t="e">
        <f>VLOOKUP($B127,'1. PLAN Invitation List'!$B$13:$P$200,15,0)</f>
        <v>#N/A</v>
      </c>
    </row>
    <row r="128" spans="1:10" ht="24.6">
      <c r="A128" s="71" t="s">
        <v>71</v>
      </c>
      <c r="B128" s="72"/>
      <c r="C128" s="73"/>
      <c r="D128" s="73"/>
      <c r="E128" s="73"/>
      <c r="F128" s="73"/>
      <c r="G128" s="73"/>
      <c r="H128" s="73"/>
      <c r="I128" s="73"/>
      <c r="J128" s="74"/>
    </row>
    <row r="129" spans="1:10" ht="36" customHeight="1">
      <c r="A129" s="92" t="s">
        <v>53</v>
      </c>
      <c r="B129" s="93"/>
      <c r="C129" s="37"/>
      <c r="D129" s="38"/>
      <c r="E129" s="38"/>
      <c r="F129" s="38"/>
      <c r="G129" s="38"/>
      <c r="H129" s="38"/>
      <c r="I129" s="38"/>
      <c r="J129" s="39"/>
    </row>
    <row r="130" spans="1:10" ht="15.6">
      <c r="A130" s="92" t="s">
        <v>43</v>
      </c>
      <c r="B130" s="93"/>
      <c r="C130" s="17"/>
      <c r="D130" s="24"/>
      <c r="E130" s="24"/>
      <c r="F130" s="24"/>
      <c r="G130" s="24"/>
      <c r="H130" s="24"/>
      <c r="I130" s="24"/>
      <c r="J130" s="25"/>
    </row>
    <row r="131" spans="1:10" ht="15.6">
      <c r="A131" s="92" t="s">
        <v>54</v>
      </c>
      <c r="B131" s="93"/>
      <c r="C131" s="18"/>
      <c r="D131" s="26"/>
      <c r="E131" s="26"/>
      <c r="F131" s="26"/>
      <c r="G131" s="26"/>
      <c r="H131" s="26"/>
      <c r="I131" s="26"/>
      <c r="J131" s="27"/>
    </row>
    <row r="132" spans="1:10" ht="15.6">
      <c r="A132" s="75" t="s">
        <v>45</v>
      </c>
      <c r="B132" s="76" t="s">
        <v>55</v>
      </c>
      <c r="C132" s="70" t="str">
        <f>C115</f>
        <v>Role/Job Description</v>
      </c>
      <c r="D132" s="70" t="str">
        <f t="shared" ref="D132:J132" si="6">D115</f>
        <v>Organization</v>
      </c>
      <c r="E132" s="70" t="str">
        <f t="shared" si="6"/>
        <v>Additional Note</v>
      </c>
      <c r="F132" s="70" t="str">
        <f t="shared" si="6"/>
        <v>Age range</v>
      </c>
      <c r="G132" s="70" t="str">
        <f t="shared" si="6"/>
        <v>Gender</v>
      </c>
      <c r="H132" s="70" t="str">
        <f t="shared" si="6"/>
        <v>Sector</v>
      </c>
      <c r="I132" s="70" t="str">
        <f t="shared" si="6"/>
        <v>Stakeholder Group</v>
      </c>
      <c r="J132" s="70" t="str">
        <f t="shared" si="6"/>
        <v>Confirmed</v>
      </c>
    </row>
    <row r="133" spans="1:10">
      <c r="A133" s="94">
        <v>1</v>
      </c>
      <c r="B133" s="14"/>
      <c r="C133" s="87" t="e">
        <f>VLOOKUP($B133,'1. PLAN Invitation List'!$B$13:$P$200,6,0)</f>
        <v>#N/A</v>
      </c>
      <c r="D133" s="87" t="e">
        <f>VLOOKUP($B133,'1. PLAN Invitation List'!$B$13:$P$200,7,0)</f>
        <v>#N/A</v>
      </c>
      <c r="E133" s="87" t="e">
        <f>VLOOKUP($B133,'1. PLAN Invitation List'!$B$13:$P$200,10,0)</f>
        <v>#N/A</v>
      </c>
      <c r="F133" s="87" t="e">
        <f>VLOOKUP($B133,'1. PLAN Invitation List'!$B$13:$P$200,11,0)</f>
        <v>#N/A</v>
      </c>
      <c r="G133" s="87" t="e">
        <f>VLOOKUP($B133,'1. PLAN Invitation List'!$B$13:$P$200,12,0)</f>
        <v>#N/A</v>
      </c>
      <c r="H133" s="87" t="e">
        <f>VLOOKUP($B133,'1. PLAN Invitation List'!$B$13:$P$200,13,0)</f>
        <v>#N/A</v>
      </c>
      <c r="I133" s="87" t="e">
        <f>VLOOKUP($B133,'1. PLAN Invitation List'!$B$13:$P$200,14,0)</f>
        <v>#N/A</v>
      </c>
      <c r="J133" s="87" t="e">
        <f>VLOOKUP($B133,'1. PLAN Invitation List'!$B$13:$P$200,15,0)</f>
        <v>#N/A</v>
      </c>
    </row>
    <row r="134" spans="1:10">
      <c r="A134" s="94">
        <v>2</v>
      </c>
      <c r="B134" s="14"/>
      <c r="C134" s="87" t="e">
        <f>VLOOKUP($B134,'1. PLAN Invitation List'!$B$13:$P$200,6,0)</f>
        <v>#N/A</v>
      </c>
      <c r="D134" s="87" t="e">
        <f>VLOOKUP($B134,'1. PLAN Invitation List'!$B$13:$P$200,7,0)</f>
        <v>#N/A</v>
      </c>
      <c r="E134" s="87" t="e">
        <f>VLOOKUP($B134,'1. PLAN Invitation List'!$B$13:$P$200,10,0)</f>
        <v>#N/A</v>
      </c>
      <c r="F134" s="87" t="e">
        <f>VLOOKUP($B134,'1. PLAN Invitation List'!$B$13:$P$200,11,0)</f>
        <v>#N/A</v>
      </c>
      <c r="G134" s="87" t="e">
        <f>VLOOKUP($B134,'1. PLAN Invitation List'!$B$13:$P$200,12,0)</f>
        <v>#N/A</v>
      </c>
      <c r="H134" s="87" t="e">
        <f>VLOOKUP($B134,'1. PLAN Invitation List'!$B$13:$P$200,13,0)</f>
        <v>#N/A</v>
      </c>
      <c r="I134" s="87" t="e">
        <f>VLOOKUP($B134,'1. PLAN Invitation List'!$B$13:$P$200,14,0)</f>
        <v>#N/A</v>
      </c>
      <c r="J134" s="87" t="e">
        <f>VLOOKUP($B134,'1. PLAN Invitation List'!$B$13:$P$200,15,0)</f>
        <v>#N/A</v>
      </c>
    </row>
    <row r="135" spans="1:10">
      <c r="A135" s="94">
        <v>3</v>
      </c>
      <c r="B135" s="14"/>
      <c r="C135" s="87" t="e">
        <f>VLOOKUP($B135,'1. PLAN Invitation List'!$B$13:$P$200,6,0)</f>
        <v>#N/A</v>
      </c>
      <c r="D135" s="87" t="e">
        <f>VLOOKUP($B135,'1. PLAN Invitation List'!$B$13:$P$200,7,0)</f>
        <v>#N/A</v>
      </c>
      <c r="E135" s="87" t="e">
        <f>VLOOKUP($B135,'1. PLAN Invitation List'!$B$13:$P$200,10,0)</f>
        <v>#N/A</v>
      </c>
      <c r="F135" s="87" t="e">
        <f>VLOOKUP($B135,'1. PLAN Invitation List'!$B$13:$P$200,11,0)</f>
        <v>#N/A</v>
      </c>
      <c r="G135" s="87" t="e">
        <f>VLOOKUP($B135,'1. PLAN Invitation List'!$B$13:$P$200,12,0)</f>
        <v>#N/A</v>
      </c>
      <c r="H135" s="87" t="e">
        <f>VLOOKUP($B135,'1. PLAN Invitation List'!$B$13:$P$200,13,0)</f>
        <v>#N/A</v>
      </c>
      <c r="I135" s="87" t="e">
        <f>VLOOKUP($B135,'1. PLAN Invitation List'!$B$13:$P$200,14,0)</f>
        <v>#N/A</v>
      </c>
      <c r="J135" s="87" t="e">
        <f>VLOOKUP($B135,'1. PLAN Invitation List'!$B$13:$P$200,15,0)</f>
        <v>#N/A</v>
      </c>
    </row>
    <row r="136" spans="1:10">
      <c r="A136" s="94">
        <v>4</v>
      </c>
      <c r="B136" s="14"/>
      <c r="C136" s="87" t="e">
        <f>VLOOKUP($B136,'1. PLAN Invitation List'!$B$13:$P$200,6,0)</f>
        <v>#N/A</v>
      </c>
      <c r="D136" s="87" t="e">
        <f>VLOOKUP($B136,'1. PLAN Invitation List'!$B$13:$P$200,7,0)</f>
        <v>#N/A</v>
      </c>
      <c r="E136" s="87" t="e">
        <f>VLOOKUP($B136,'1. PLAN Invitation List'!$B$13:$P$200,10,0)</f>
        <v>#N/A</v>
      </c>
      <c r="F136" s="87" t="e">
        <f>VLOOKUP($B136,'1. PLAN Invitation List'!$B$13:$P$200,11,0)</f>
        <v>#N/A</v>
      </c>
      <c r="G136" s="87" t="e">
        <f>VLOOKUP($B136,'1. PLAN Invitation List'!$B$13:$P$200,12,0)</f>
        <v>#N/A</v>
      </c>
      <c r="H136" s="87" t="e">
        <f>VLOOKUP($B136,'1. PLAN Invitation List'!$B$13:$P$200,13,0)</f>
        <v>#N/A</v>
      </c>
      <c r="I136" s="87" t="e">
        <f>VLOOKUP($B136,'1. PLAN Invitation List'!$B$13:$P$200,14,0)</f>
        <v>#N/A</v>
      </c>
      <c r="J136" s="87" t="e">
        <f>VLOOKUP($B136,'1. PLAN Invitation List'!$B$13:$P$200,15,0)</f>
        <v>#N/A</v>
      </c>
    </row>
    <row r="137" spans="1:10">
      <c r="A137" s="94">
        <v>5</v>
      </c>
      <c r="B137" s="14"/>
      <c r="C137" s="87" t="e">
        <f>VLOOKUP($B137,'1. PLAN Invitation List'!$B$13:$P$200,6,0)</f>
        <v>#N/A</v>
      </c>
      <c r="D137" s="87" t="e">
        <f>VLOOKUP($B137,'1. PLAN Invitation List'!$B$13:$P$200,7,0)</f>
        <v>#N/A</v>
      </c>
      <c r="E137" s="87" t="e">
        <f>VLOOKUP($B137,'1. PLAN Invitation List'!$B$13:$P$200,10,0)</f>
        <v>#N/A</v>
      </c>
      <c r="F137" s="87" t="e">
        <f>VLOOKUP($B137,'1. PLAN Invitation List'!$B$13:$P$200,11,0)</f>
        <v>#N/A</v>
      </c>
      <c r="G137" s="87" t="e">
        <f>VLOOKUP($B137,'1. PLAN Invitation List'!$B$13:$P$200,12,0)</f>
        <v>#N/A</v>
      </c>
      <c r="H137" s="87" t="e">
        <f>VLOOKUP($B137,'1. PLAN Invitation List'!$B$13:$P$200,13,0)</f>
        <v>#N/A</v>
      </c>
      <c r="I137" s="87" t="e">
        <f>VLOOKUP($B137,'1. PLAN Invitation List'!$B$13:$P$200,14,0)</f>
        <v>#N/A</v>
      </c>
      <c r="J137" s="87" t="e">
        <f>VLOOKUP($B137,'1. PLAN Invitation List'!$B$13:$P$200,15,0)</f>
        <v>#N/A</v>
      </c>
    </row>
    <row r="138" spans="1:10">
      <c r="A138" s="94">
        <v>6</v>
      </c>
      <c r="B138" s="14"/>
      <c r="C138" s="87" t="e">
        <f>VLOOKUP($B138,'1. PLAN Invitation List'!$B$13:$P$200,6,0)</f>
        <v>#N/A</v>
      </c>
      <c r="D138" s="87" t="e">
        <f>VLOOKUP($B138,'1. PLAN Invitation List'!$B$13:$P$200,7,0)</f>
        <v>#N/A</v>
      </c>
      <c r="E138" s="87" t="e">
        <f>VLOOKUP($B138,'1. PLAN Invitation List'!$B$13:$P$200,10,0)</f>
        <v>#N/A</v>
      </c>
      <c r="F138" s="87" t="e">
        <f>VLOOKUP($B138,'1. PLAN Invitation List'!$B$13:$P$200,11,0)</f>
        <v>#N/A</v>
      </c>
      <c r="G138" s="87" t="e">
        <f>VLOOKUP($B138,'1. PLAN Invitation List'!$B$13:$P$200,12,0)</f>
        <v>#N/A</v>
      </c>
      <c r="H138" s="87" t="e">
        <f>VLOOKUP($B138,'1. PLAN Invitation List'!$B$13:$P$200,13,0)</f>
        <v>#N/A</v>
      </c>
      <c r="I138" s="87" t="e">
        <f>VLOOKUP($B138,'1. PLAN Invitation List'!$B$13:$P$200,14,0)</f>
        <v>#N/A</v>
      </c>
      <c r="J138" s="87" t="e">
        <f>VLOOKUP($B138,'1. PLAN Invitation List'!$B$13:$P$200,15,0)</f>
        <v>#N/A</v>
      </c>
    </row>
    <row r="139" spans="1:10">
      <c r="A139" s="94">
        <v>7</v>
      </c>
      <c r="B139" s="14"/>
      <c r="C139" s="87" t="e">
        <f>VLOOKUP($B139,'1. PLAN Invitation List'!$B$13:$P$200,6,0)</f>
        <v>#N/A</v>
      </c>
      <c r="D139" s="87" t="e">
        <f>VLOOKUP($B139,'1. PLAN Invitation List'!$B$13:$P$200,7,0)</f>
        <v>#N/A</v>
      </c>
      <c r="E139" s="87" t="e">
        <f>VLOOKUP($B139,'1. PLAN Invitation List'!$B$13:$P$200,10,0)</f>
        <v>#N/A</v>
      </c>
      <c r="F139" s="87" t="e">
        <f>VLOOKUP($B139,'1. PLAN Invitation List'!$B$13:$P$200,11,0)</f>
        <v>#N/A</v>
      </c>
      <c r="G139" s="87" t="e">
        <f>VLOOKUP($B139,'1. PLAN Invitation List'!$B$13:$P$200,12,0)</f>
        <v>#N/A</v>
      </c>
      <c r="H139" s="87" t="e">
        <f>VLOOKUP($B139,'1. PLAN Invitation List'!$B$13:$P$200,13,0)</f>
        <v>#N/A</v>
      </c>
      <c r="I139" s="87" t="e">
        <f>VLOOKUP($B139,'1. PLAN Invitation List'!$B$13:$P$200,14,0)</f>
        <v>#N/A</v>
      </c>
      <c r="J139" s="87" t="e">
        <f>VLOOKUP($B139,'1. PLAN Invitation List'!$B$13:$P$200,15,0)</f>
        <v>#N/A</v>
      </c>
    </row>
    <row r="140" spans="1:10">
      <c r="A140" s="94">
        <v>8</v>
      </c>
      <c r="B140" s="14"/>
      <c r="C140" s="87" t="e">
        <f>VLOOKUP($B140,'1. PLAN Invitation List'!$B$13:$P$200,6,0)</f>
        <v>#N/A</v>
      </c>
      <c r="D140" s="87" t="e">
        <f>VLOOKUP($B140,'1. PLAN Invitation List'!$B$13:$P$200,7,0)</f>
        <v>#N/A</v>
      </c>
      <c r="E140" s="87" t="e">
        <f>VLOOKUP($B140,'1. PLAN Invitation List'!$B$13:$P$200,10,0)</f>
        <v>#N/A</v>
      </c>
      <c r="F140" s="87" t="e">
        <f>VLOOKUP($B140,'1. PLAN Invitation List'!$B$13:$P$200,11,0)</f>
        <v>#N/A</v>
      </c>
      <c r="G140" s="87" t="e">
        <f>VLOOKUP($B140,'1. PLAN Invitation List'!$B$13:$P$200,12,0)</f>
        <v>#N/A</v>
      </c>
      <c r="H140" s="87" t="e">
        <f>VLOOKUP($B140,'1. PLAN Invitation List'!$B$13:$P$200,13,0)</f>
        <v>#N/A</v>
      </c>
      <c r="I140" s="87" t="e">
        <f>VLOOKUP($B140,'1. PLAN Invitation List'!$B$13:$P$200,14,0)</f>
        <v>#N/A</v>
      </c>
      <c r="J140" s="87" t="e">
        <f>VLOOKUP($B140,'1. PLAN Invitation List'!$B$13:$P$200,15,0)</f>
        <v>#N/A</v>
      </c>
    </row>
    <row r="141" spans="1:10">
      <c r="A141" s="95">
        <v>9</v>
      </c>
      <c r="B141" s="16"/>
      <c r="C141" s="87" t="e">
        <f>VLOOKUP($B141,'1. PLAN Invitation List'!$B$13:$P$200,6,0)</f>
        <v>#N/A</v>
      </c>
      <c r="D141" s="87" t="e">
        <f>VLOOKUP($B141,'1. PLAN Invitation List'!$B$13:$P$200,7,0)</f>
        <v>#N/A</v>
      </c>
      <c r="E141" s="87" t="e">
        <f>VLOOKUP($B141,'1. PLAN Invitation List'!$B$13:$P$200,10,0)</f>
        <v>#N/A</v>
      </c>
      <c r="F141" s="87" t="e">
        <f>VLOOKUP($B141,'1. PLAN Invitation List'!$B$13:$P$200,11,0)</f>
        <v>#N/A</v>
      </c>
      <c r="G141" s="87" t="e">
        <f>VLOOKUP($B141,'1. PLAN Invitation List'!$B$13:$P$200,12,0)</f>
        <v>#N/A</v>
      </c>
      <c r="H141" s="87" t="e">
        <f>VLOOKUP($B141,'1. PLAN Invitation List'!$B$13:$P$200,13,0)</f>
        <v>#N/A</v>
      </c>
      <c r="I141" s="87" t="e">
        <f>VLOOKUP($B141,'1. PLAN Invitation List'!$B$13:$P$200,14,0)</f>
        <v>#N/A</v>
      </c>
      <c r="J141" s="87" t="e">
        <f>VLOOKUP($B141,'1. PLAN Invitation List'!$B$13:$P$200,15,0)</f>
        <v>#N/A</v>
      </c>
    </row>
    <row r="142" spans="1:10">
      <c r="A142" s="95">
        <v>10</v>
      </c>
      <c r="B142" s="16"/>
      <c r="C142" s="87" t="e">
        <f>VLOOKUP($B142,'1. PLAN Invitation List'!$B$13:$P$200,6,0)</f>
        <v>#N/A</v>
      </c>
      <c r="D142" s="87" t="e">
        <f>VLOOKUP($B142,'1. PLAN Invitation List'!$B$13:$P$200,7,0)</f>
        <v>#N/A</v>
      </c>
      <c r="E142" s="87" t="e">
        <f>VLOOKUP($B142,'1. PLAN Invitation List'!$B$13:$P$200,10,0)</f>
        <v>#N/A</v>
      </c>
      <c r="F142" s="87" t="e">
        <f>VLOOKUP($B142,'1. PLAN Invitation List'!$B$13:$P$200,11,0)</f>
        <v>#N/A</v>
      </c>
      <c r="G142" s="87" t="e">
        <f>VLOOKUP($B142,'1. PLAN Invitation List'!$B$13:$P$200,12,0)</f>
        <v>#N/A</v>
      </c>
      <c r="H142" s="87" t="e">
        <f>VLOOKUP($B142,'1. PLAN Invitation List'!$B$13:$P$200,13,0)</f>
        <v>#N/A</v>
      </c>
      <c r="I142" s="87" t="e">
        <f>VLOOKUP($B142,'1. PLAN Invitation List'!$B$13:$P$200,14,0)</f>
        <v>#N/A</v>
      </c>
      <c r="J142" s="87" t="e">
        <f>VLOOKUP($B142,'1. PLAN Invitation List'!$B$13:$P$200,15,0)</f>
        <v>#N/A</v>
      </c>
    </row>
    <row r="143" spans="1:10">
      <c r="A143" s="95">
        <v>11</v>
      </c>
      <c r="B143" s="16"/>
      <c r="C143" s="87" t="e">
        <f>VLOOKUP($B143,'1. PLAN Invitation List'!$B$13:$P$200,6,0)</f>
        <v>#N/A</v>
      </c>
      <c r="D143" s="87" t="e">
        <f>VLOOKUP($B143,'1. PLAN Invitation List'!$B$13:$P$200,7,0)</f>
        <v>#N/A</v>
      </c>
      <c r="E143" s="87" t="e">
        <f>VLOOKUP($B143,'1. PLAN Invitation List'!$B$13:$P$200,10,0)</f>
        <v>#N/A</v>
      </c>
      <c r="F143" s="87" t="e">
        <f>VLOOKUP($B143,'1. PLAN Invitation List'!$B$13:$P$200,11,0)</f>
        <v>#N/A</v>
      </c>
      <c r="G143" s="87" t="e">
        <f>VLOOKUP($B143,'1. PLAN Invitation List'!$B$13:$P$200,12,0)</f>
        <v>#N/A</v>
      </c>
      <c r="H143" s="87" t="e">
        <f>VLOOKUP($B143,'1. PLAN Invitation List'!$B$13:$P$200,13,0)</f>
        <v>#N/A</v>
      </c>
      <c r="I143" s="87" t="e">
        <f>VLOOKUP($B143,'1. PLAN Invitation List'!$B$13:$P$200,14,0)</f>
        <v>#N/A</v>
      </c>
      <c r="J143" s="87" t="e">
        <f>VLOOKUP($B143,'1. PLAN Invitation List'!$B$13:$P$200,15,0)</f>
        <v>#N/A</v>
      </c>
    </row>
    <row r="144" spans="1:10">
      <c r="A144" s="95">
        <v>12</v>
      </c>
      <c r="B144" s="16"/>
      <c r="C144" s="87" t="e">
        <f>VLOOKUP($B144,'1. PLAN Invitation List'!$B$13:$P$200,6,0)</f>
        <v>#N/A</v>
      </c>
      <c r="D144" s="87" t="e">
        <f>VLOOKUP($B144,'1. PLAN Invitation List'!$B$13:$P$200,7,0)</f>
        <v>#N/A</v>
      </c>
      <c r="E144" s="87" t="e">
        <f>VLOOKUP($B144,'1. PLAN Invitation List'!$B$13:$P$200,10,0)</f>
        <v>#N/A</v>
      </c>
      <c r="F144" s="87" t="e">
        <f>VLOOKUP($B144,'1. PLAN Invitation List'!$B$13:$P$200,11,0)</f>
        <v>#N/A</v>
      </c>
      <c r="G144" s="87" t="e">
        <f>VLOOKUP($B144,'1. PLAN Invitation List'!$B$13:$P$200,12,0)</f>
        <v>#N/A</v>
      </c>
      <c r="H144" s="87" t="e">
        <f>VLOOKUP($B144,'1. PLAN Invitation List'!$B$13:$P$200,13,0)</f>
        <v>#N/A</v>
      </c>
      <c r="I144" s="87" t="e">
        <f>VLOOKUP($B144,'1. PLAN Invitation List'!$B$13:$P$200,14,0)</f>
        <v>#N/A</v>
      </c>
      <c r="J144" s="87" t="e">
        <f>VLOOKUP($B144,'1. PLAN Invitation List'!$B$13:$P$200,15,0)</f>
        <v>#N/A</v>
      </c>
    </row>
    <row r="145" spans="1:10" ht="24.6">
      <c r="A145" s="71" t="s">
        <v>72</v>
      </c>
      <c r="B145" s="72"/>
      <c r="C145" s="73"/>
      <c r="D145" s="73"/>
      <c r="E145" s="73"/>
      <c r="F145" s="73"/>
      <c r="G145" s="73"/>
      <c r="H145" s="73"/>
      <c r="I145" s="73"/>
      <c r="J145" s="74"/>
    </row>
    <row r="146" spans="1:10" ht="37.049999999999997" customHeight="1">
      <c r="A146" s="92" t="s">
        <v>53</v>
      </c>
      <c r="B146" s="93"/>
      <c r="C146" s="37"/>
      <c r="D146" s="38"/>
      <c r="E146" s="38"/>
      <c r="F146" s="38"/>
      <c r="G146" s="38"/>
      <c r="H146" s="38"/>
      <c r="I146" s="38"/>
      <c r="J146" s="39"/>
    </row>
    <row r="147" spans="1:10" ht="15.6">
      <c r="A147" s="92" t="s">
        <v>43</v>
      </c>
      <c r="B147" s="93"/>
      <c r="C147" s="17"/>
      <c r="D147" s="24"/>
      <c r="E147" s="24"/>
      <c r="F147" s="24"/>
      <c r="G147" s="24"/>
      <c r="H147" s="24"/>
      <c r="I147" s="24"/>
      <c r="J147" s="25"/>
    </row>
    <row r="148" spans="1:10" ht="15.6">
      <c r="A148" s="92" t="s">
        <v>54</v>
      </c>
      <c r="B148" s="93"/>
      <c r="C148" s="18"/>
      <c r="D148" s="26"/>
      <c r="E148" s="26"/>
      <c r="F148" s="26"/>
      <c r="G148" s="26"/>
      <c r="H148" s="26"/>
      <c r="I148" s="26"/>
      <c r="J148" s="27"/>
    </row>
    <row r="149" spans="1:10" ht="15.6">
      <c r="A149" s="75" t="s">
        <v>45</v>
      </c>
      <c r="B149" s="76" t="s">
        <v>55</v>
      </c>
      <c r="C149" s="70" t="str">
        <f>C132</f>
        <v>Role/Job Description</v>
      </c>
      <c r="D149" s="70" t="str">
        <f t="shared" ref="D149:J149" si="7">D132</f>
        <v>Organization</v>
      </c>
      <c r="E149" s="70" t="str">
        <f t="shared" si="7"/>
        <v>Additional Note</v>
      </c>
      <c r="F149" s="70" t="str">
        <f t="shared" si="7"/>
        <v>Age range</v>
      </c>
      <c r="G149" s="70" t="str">
        <f t="shared" si="7"/>
        <v>Gender</v>
      </c>
      <c r="H149" s="70" t="str">
        <f t="shared" si="7"/>
        <v>Sector</v>
      </c>
      <c r="I149" s="70" t="str">
        <f t="shared" si="7"/>
        <v>Stakeholder Group</v>
      </c>
      <c r="J149" s="70" t="str">
        <f t="shared" si="7"/>
        <v>Confirmed</v>
      </c>
    </row>
    <row r="150" spans="1:10">
      <c r="A150" s="94">
        <v>1</v>
      </c>
      <c r="B150" s="14"/>
      <c r="C150" s="87" t="e">
        <f>VLOOKUP($B150,'1. PLAN Invitation List'!$B$13:$P$200,6,0)</f>
        <v>#N/A</v>
      </c>
      <c r="D150" s="87" t="e">
        <f>VLOOKUP($B150,'1. PLAN Invitation List'!$B$13:$P$200,7,0)</f>
        <v>#N/A</v>
      </c>
      <c r="E150" s="87" t="e">
        <f>VLOOKUP($B150,'1. PLAN Invitation List'!$B$13:$P$200,10,0)</f>
        <v>#N/A</v>
      </c>
      <c r="F150" s="87" t="e">
        <f>VLOOKUP($B150,'1. PLAN Invitation List'!$B$13:$P$200,11,0)</f>
        <v>#N/A</v>
      </c>
      <c r="G150" s="87" t="e">
        <f>VLOOKUP($B150,'1. PLAN Invitation List'!$B$13:$P$200,12,0)</f>
        <v>#N/A</v>
      </c>
      <c r="H150" s="87" t="e">
        <f>VLOOKUP($B150,'1. PLAN Invitation List'!$B$13:$P$200,13,0)</f>
        <v>#N/A</v>
      </c>
      <c r="I150" s="87" t="e">
        <f>VLOOKUP($B150,'1. PLAN Invitation List'!$B$13:$P$200,14,0)</f>
        <v>#N/A</v>
      </c>
      <c r="J150" s="87" t="e">
        <f>VLOOKUP($B150,'1. PLAN Invitation List'!$B$13:$P$200,15,0)</f>
        <v>#N/A</v>
      </c>
    </row>
    <row r="151" spans="1:10">
      <c r="A151" s="94">
        <v>2</v>
      </c>
      <c r="B151" s="14"/>
      <c r="C151" s="87" t="e">
        <f>VLOOKUP($B151,'1. PLAN Invitation List'!$B$13:$P$200,6,0)</f>
        <v>#N/A</v>
      </c>
      <c r="D151" s="87" t="e">
        <f>VLOOKUP($B151,'1. PLAN Invitation List'!$B$13:$P$200,7,0)</f>
        <v>#N/A</v>
      </c>
      <c r="E151" s="87" t="e">
        <f>VLOOKUP($B151,'1. PLAN Invitation List'!$B$13:$P$200,10,0)</f>
        <v>#N/A</v>
      </c>
      <c r="F151" s="87" t="e">
        <f>VLOOKUP($B151,'1. PLAN Invitation List'!$B$13:$P$200,11,0)</f>
        <v>#N/A</v>
      </c>
      <c r="G151" s="87" t="e">
        <f>VLOOKUP($B151,'1. PLAN Invitation List'!$B$13:$P$200,12,0)</f>
        <v>#N/A</v>
      </c>
      <c r="H151" s="87" t="e">
        <f>VLOOKUP($B151,'1. PLAN Invitation List'!$B$13:$P$200,13,0)</f>
        <v>#N/A</v>
      </c>
      <c r="I151" s="87" t="e">
        <f>VLOOKUP($B151,'1. PLAN Invitation List'!$B$13:$P$200,14,0)</f>
        <v>#N/A</v>
      </c>
      <c r="J151" s="87" t="e">
        <f>VLOOKUP($B151,'1. PLAN Invitation List'!$B$13:$P$200,15,0)</f>
        <v>#N/A</v>
      </c>
    </row>
    <row r="152" spans="1:10">
      <c r="A152" s="94">
        <v>3</v>
      </c>
      <c r="B152" s="14"/>
      <c r="C152" s="87" t="e">
        <f>VLOOKUP($B152,'1. PLAN Invitation List'!$B$13:$P$200,6,0)</f>
        <v>#N/A</v>
      </c>
      <c r="D152" s="87" t="e">
        <f>VLOOKUP($B152,'1. PLAN Invitation List'!$B$13:$P$200,7,0)</f>
        <v>#N/A</v>
      </c>
      <c r="E152" s="87" t="e">
        <f>VLOOKUP($B152,'1. PLAN Invitation List'!$B$13:$P$200,10,0)</f>
        <v>#N/A</v>
      </c>
      <c r="F152" s="87" t="e">
        <f>VLOOKUP($B152,'1. PLAN Invitation List'!$B$13:$P$200,11,0)</f>
        <v>#N/A</v>
      </c>
      <c r="G152" s="87" t="e">
        <f>VLOOKUP($B152,'1. PLAN Invitation List'!$B$13:$P$200,12,0)</f>
        <v>#N/A</v>
      </c>
      <c r="H152" s="87" t="e">
        <f>VLOOKUP($B152,'1. PLAN Invitation List'!$B$13:$P$200,13,0)</f>
        <v>#N/A</v>
      </c>
      <c r="I152" s="87" t="e">
        <f>VLOOKUP($B152,'1. PLAN Invitation List'!$B$13:$P$200,14,0)</f>
        <v>#N/A</v>
      </c>
      <c r="J152" s="87" t="e">
        <f>VLOOKUP($B152,'1. PLAN Invitation List'!$B$13:$P$200,15,0)</f>
        <v>#N/A</v>
      </c>
    </row>
    <row r="153" spans="1:10">
      <c r="A153" s="94">
        <v>4</v>
      </c>
      <c r="B153" s="14"/>
      <c r="C153" s="87" t="e">
        <f>VLOOKUP($B153,'1. PLAN Invitation List'!$B$13:$P$200,6,0)</f>
        <v>#N/A</v>
      </c>
      <c r="D153" s="87" t="e">
        <f>VLOOKUP($B153,'1. PLAN Invitation List'!$B$13:$P$200,7,0)</f>
        <v>#N/A</v>
      </c>
      <c r="E153" s="87" t="e">
        <f>VLOOKUP($B153,'1. PLAN Invitation List'!$B$13:$P$200,10,0)</f>
        <v>#N/A</v>
      </c>
      <c r="F153" s="87" t="e">
        <f>VLOOKUP($B153,'1. PLAN Invitation List'!$B$13:$P$200,11,0)</f>
        <v>#N/A</v>
      </c>
      <c r="G153" s="87" t="e">
        <f>VLOOKUP($B153,'1. PLAN Invitation List'!$B$13:$P$200,12,0)</f>
        <v>#N/A</v>
      </c>
      <c r="H153" s="87" t="e">
        <f>VLOOKUP($B153,'1. PLAN Invitation List'!$B$13:$P$200,13,0)</f>
        <v>#N/A</v>
      </c>
      <c r="I153" s="87" t="e">
        <f>VLOOKUP($B153,'1. PLAN Invitation List'!$B$13:$P$200,14,0)</f>
        <v>#N/A</v>
      </c>
      <c r="J153" s="87" t="e">
        <f>VLOOKUP($B153,'1. PLAN Invitation List'!$B$13:$P$200,15,0)</f>
        <v>#N/A</v>
      </c>
    </row>
    <row r="154" spans="1:10">
      <c r="A154" s="94">
        <v>5</v>
      </c>
      <c r="B154" s="14"/>
      <c r="C154" s="87" t="e">
        <f>VLOOKUP($B154,'1. PLAN Invitation List'!$B$13:$P$200,6,0)</f>
        <v>#N/A</v>
      </c>
      <c r="D154" s="87" t="e">
        <f>VLOOKUP($B154,'1. PLAN Invitation List'!$B$13:$P$200,7,0)</f>
        <v>#N/A</v>
      </c>
      <c r="E154" s="87" t="e">
        <f>VLOOKUP($B154,'1. PLAN Invitation List'!$B$13:$P$200,10,0)</f>
        <v>#N/A</v>
      </c>
      <c r="F154" s="87" t="e">
        <f>VLOOKUP($B154,'1. PLAN Invitation List'!$B$13:$P$200,11,0)</f>
        <v>#N/A</v>
      </c>
      <c r="G154" s="87" t="e">
        <f>VLOOKUP($B154,'1. PLAN Invitation List'!$B$13:$P$200,12,0)</f>
        <v>#N/A</v>
      </c>
      <c r="H154" s="87" t="e">
        <f>VLOOKUP($B154,'1. PLAN Invitation List'!$B$13:$P$200,13,0)</f>
        <v>#N/A</v>
      </c>
      <c r="I154" s="87" t="e">
        <f>VLOOKUP($B154,'1. PLAN Invitation List'!$B$13:$P$200,14,0)</f>
        <v>#N/A</v>
      </c>
      <c r="J154" s="87" t="e">
        <f>VLOOKUP($B154,'1. PLAN Invitation List'!$B$13:$P$200,15,0)</f>
        <v>#N/A</v>
      </c>
    </row>
    <row r="155" spans="1:10">
      <c r="A155" s="94">
        <v>6</v>
      </c>
      <c r="B155" s="14"/>
      <c r="C155" s="87" t="e">
        <f>VLOOKUP($B155,'1. PLAN Invitation List'!$B$13:$P$200,6,0)</f>
        <v>#N/A</v>
      </c>
      <c r="D155" s="87" t="e">
        <f>VLOOKUP($B155,'1. PLAN Invitation List'!$B$13:$P$200,7,0)</f>
        <v>#N/A</v>
      </c>
      <c r="E155" s="87" t="e">
        <f>VLOOKUP($B155,'1. PLAN Invitation List'!$B$13:$P$200,10,0)</f>
        <v>#N/A</v>
      </c>
      <c r="F155" s="87" t="e">
        <f>VLOOKUP($B155,'1. PLAN Invitation List'!$B$13:$P$200,11,0)</f>
        <v>#N/A</v>
      </c>
      <c r="G155" s="87" t="e">
        <f>VLOOKUP($B155,'1. PLAN Invitation List'!$B$13:$P$200,12,0)</f>
        <v>#N/A</v>
      </c>
      <c r="H155" s="87" t="e">
        <f>VLOOKUP($B155,'1. PLAN Invitation List'!$B$13:$P$200,13,0)</f>
        <v>#N/A</v>
      </c>
      <c r="I155" s="87" t="e">
        <f>VLOOKUP($B155,'1. PLAN Invitation List'!$B$13:$P$200,14,0)</f>
        <v>#N/A</v>
      </c>
      <c r="J155" s="87" t="e">
        <f>VLOOKUP($B155,'1. PLAN Invitation List'!$B$13:$P$200,15,0)</f>
        <v>#N/A</v>
      </c>
    </row>
    <row r="156" spans="1:10">
      <c r="A156" s="94">
        <v>7</v>
      </c>
      <c r="B156" s="14"/>
      <c r="C156" s="87" t="e">
        <f>VLOOKUP($B156,'1. PLAN Invitation List'!$B$13:$P$200,6,0)</f>
        <v>#N/A</v>
      </c>
      <c r="D156" s="87" t="e">
        <f>VLOOKUP($B156,'1. PLAN Invitation List'!$B$13:$P$200,7,0)</f>
        <v>#N/A</v>
      </c>
      <c r="E156" s="87" t="e">
        <f>VLOOKUP($B156,'1. PLAN Invitation List'!$B$13:$P$200,10,0)</f>
        <v>#N/A</v>
      </c>
      <c r="F156" s="87" t="e">
        <f>VLOOKUP($B156,'1. PLAN Invitation List'!$B$13:$P$200,11,0)</f>
        <v>#N/A</v>
      </c>
      <c r="G156" s="87" t="e">
        <f>VLOOKUP($B156,'1. PLAN Invitation List'!$B$13:$P$200,12,0)</f>
        <v>#N/A</v>
      </c>
      <c r="H156" s="87" t="e">
        <f>VLOOKUP($B156,'1. PLAN Invitation List'!$B$13:$P$200,13,0)</f>
        <v>#N/A</v>
      </c>
      <c r="I156" s="87" t="e">
        <f>VLOOKUP($B156,'1. PLAN Invitation List'!$B$13:$P$200,14,0)</f>
        <v>#N/A</v>
      </c>
      <c r="J156" s="87" t="e">
        <f>VLOOKUP($B156,'1. PLAN Invitation List'!$B$13:$P$200,15,0)</f>
        <v>#N/A</v>
      </c>
    </row>
    <row r="157" spans="1:10">
      <c r="A157" s="94">
        <v>8</v>
      </c>
      <c r="B157" s="14"/>
      <c r="C157" s="87" t="e">
        <f>VLOOKUP($B157,'1. PLAN Invitation List'!$B$13:$P$200,6,0)</f>
        <v>#N/A</v>
      </c>
      <c r="D157" s="87" t="e">
        <f>VLOOKUP($B157,'1. PLAN Invitation List'!$B$13:$P$200,7,0)</f>
        <v>#N/A</v>
      </c>
      <c r="E157" s="87" t="e">
        <f>VLOOKUP($B157,'1. PLAN Invitation List'!$B$13:$P$200,10,0)</f>
        <v>#N/A</v>
      </c>
      <c r="F157" s="87" t="e">
        <f>VLOOKUP($B157,'1. PLAN Invitation List'!$B$13:$P$200,11,0)</f>
        <v>#N/A</v>
      </c>
      <c r="G157" s="87" t="e">
        <f>VLOOKUP($B157,'1. PLAN Invitation List'!$B$13:$P$200,12,0)</f>
        <v>#N/A</v>
      </c>
      <c r="H157" s="87" t="e">
        <f>VLOOKUP($B157,'1. PLAN Invitation List'!$B$13:$P$200,13,0)</f>
        <v>#N/A</v>
      </c>
      <c r="I157" s="87" t="e">
        <f>VLOOKUP($B157,'1. PLAN Invitation List'!$B$13:$P$200,14,0)</f>
        <v>#N/A</v>
      </c>
      <c r="J157" s="87" t="e">
        <f>VLOOKUP($B157,'1. PLAN Invitation List'!$B$13:$P$200,15,0)</f>
        <v>#N/A</v>
      </c>
    </row>
    <row r="158" spans="1:10">
      <c r="A158" s="95">
        <v>9</v>
      </c>
      <c r="B158" s="16"/>
      <c r="C158" s="87" t="e">
        <f>VLOOKUP($B158,'1. PLAN Invitation List'!$B$13:$P$200,6,0)</f>
        <v>#N/A</v>
      </c>
      <c r="D158" s="87" t="e">
        <f>VLOOKUP($B158,'1. PLAN Invitation List'!$B$13:$P$200,7,0)</f>
        <v>#N/A</v>
      </c>
      <c r="E158" s="87" t="e">
        <f>VLOOKUP($B158,'1. PLAN Invitation List'!$B$13:$P$200,10,0)</f>
        <v>#N/A</v>
      </c>
      <c r="F158" s="87" t="e">
        <f>VLOOKUP($B158,'1. PLAN Invitation List'!$B$13:$P$200,11,0)</f>
        <v>#N/A</v>
      </c>
      <c r="G158" s="87" t="e">
        <f>VLOOKUP($B158,'1. PLAN Invitation List'!$B$13:$P$200,12,0)</f>
        <v>#N/A</v>
      </c>
      <c r="H158" s="87" t="e">
        <f>VLOOKUP($B158,'1. PLAN Invitation List'!$B$13:$P$200,13,0)</f>
        <v>#N/A</v>
      </c>
      <c r="I158" s="87" t="e">
        <f>VLOOKUP($B158,'1. PLAN Invitation List'!$B$13:$P$200,14,0)</f>
        <v>#N/A</v>
      </c>
      <c r="J158" s="87" t="e">
        <f>VLOOKUP($B158,'1. PLAN Invitation List'!$B$13:$P$200,15,0)</f>
        <v>#N/A</v>
      </c>
    </row>
    <row r="159" spans="1:10">
      <c r="A159" s="95">
        <v>10</v>
      </c>
      <c r="B159" s="16"/>
      <c r="C159" s="87" t="e">
        <f>VLOOKUP($B159,'1. PLAN Invitation List'!$B$13:$P$200,6,0)</f>
        <v>#N/A</v>
      </c>
      <c r="D159" s="87" t="e">
        <f>VLOOKUP($B159,'1. PLAN Invitation List'!$B$13:$P$200,7,0)</f>
        <v>#N/A</v>
      </c>
      <c r="E159" s="87" t="e">
        <f>VLOOKUP($B159,'1. PLAN Invitation List'!$B$13:$P$200,10,0)</f>
        <v>#N/A</v>
      </c>
      <c r="F159" s="87" t="e">
        <f>VLOOKUP($B159,'1. PLAN Invitation List'!$B$13:$P$200,11,0)</f>
        <v>#N/A</v>
      </c>
      <c r="G159" s="87" t="e">
        <f>VLOOKUP($B159,'1. PLAN Invitation List'!$B$13:$P$200,12,0)</f>
        <v>#N/A</v>
      </c>
      <c r="H159" s="87" t="e">
        <f>VLOOKUP($B159,'1. PLAN Invitation List'!$B$13:$P$200,13,0)</f>
        <v>#N/A</v>
      </c>
      <c r="I159" s="87" t="e">
        <f>VLOOKUP($B159,'1. PLAN Invitation List'!$B$13:$P$200,14,0)</f>
        <v>#N/A</v>
      </c>
      <c r="J159" s="87" t="e">
        <f>VLOOKUP($B159,'1. PLAN Invitation List'!$B$13:$P$200,15,0)</f>
        <v>#N/A</v>
      </c>
    </row>
    <row r="160" spans="1:10">
      <c r="A160" s="95">
        <v>11</v>
      </c>
      <c r="B160" s="16"/>
      <c r="C160" s="87" t="e">
        <f>VLOOKUP($B160,'1. PLAN Invitation List'!$B$13:$P$200,6,0)</f>
        <v>#N/A</v>
      </c>
      <c r="D160" s="87" t="e">
        <f>VLOOKUP($B160,'1. PLAN Invitation List'!$B$13:$P$200,7,0)</f>
        <v>#N/A</v>
      </c>
      <c r="E160" s="87" t="e">
        <f>VLOOKUP($B160,'1. PLAN Invitation List'!$B$13:$P$200,10,0)</f>
        <v>#N/A</v>
      </c>
      <c r="F160" s="87" t="e">
        <f>VLOOKUP($B160,'1. PLAN Invitation List'!$B$13:$P$200,11,0)</f>
        <v>#N/A</v>
      </c>
      <c r="G160" s="87" t="e">
        <f>VLOOKUP($B160,'1. PLAN Invitation List'!$B$13:$P$200,12,0)</f>
        <v>#N/A</v>
      </c>
      <c r="H160" s="87" t="e">
        <f>VLOOKUP($B160,'1. PLAN Invitation List'!$B$13:$P$200,13,0)</f>
        <v>#N/A</v>
      </c>
      <c r="I160" s="87" t="e">
        <f>VLOOKUP($B160,'1. PLAN Invitation List'!$B$13:$P$200,14,0)</f>
        <v>#N/A</v>
      </c>
      <c r="J160" s="87" t="e">
        <f>VLOOKUP($B160,'1. PLAN Invitation List'!$B$13:$P$200,15,0)</f>
        <v>#N/A</v>
      </c>
    </row>
    <row r="161" spans="1:10">
      <c r="A161" s="95">
        <v>12</v>
      </c>
      <c r="B161" s="16"/>
      <c r="C161" s="87" t="e">
        <f>VLOOKUP($B161,'1. PLAN Invitation List'!$B$13:$P$200,6,0)</f>
        <v>#N/A</v>
      </c>
      <c r="D161" s="87" t="e">
        <f>VLOOKUP($B161,'1. PLAN Invitation List'!$B$13:$P$200,7,0)</f>
        <v>#N/A</v>
      </c>
      <c r="E161" s="87" t="e">
        <f>VLOOKUP($B161,'1. PLAN Invitation List'!$B$13:$P$200,10,0)</f>
        <v>#N/A</v>
      </c>
      <c r="F161" s="87" t="e">
        <f>VLOOKUP($B161,'1. PLAN Invitation List'!$B$13:$P$200,11,0)</f>
        <v>#N/A</v>
      </c>
      <c r="G161" s="87" t="e">
        <f>VLOOKUP($B161,'1. PLAN Invitation List'!$B$13:$P$200,12,0)</f>
        <v>#N/A</v>
      </c>
      <c r="H161" s="87" t="e">
        <f>VLOOKUP($B161,'1. PLAN Invitation List'!$B$13:$P$200,13,0)</f>
        <v>#N/A</v>
      </c>
      <c r="I161" s="87" t="e">
        <f>VLOOKUP($B161,'1. PLAN Invitation List'!$B$13:$P$200,14,0)</f>
        <v>#N/A</v>
      </c>
      <c r="J161" s="87" t="e">
        <f>VLOOKUP($B161,'1. PLAN Invitation List'!$B$13:$P$200,15,0)</f>
        <v>#N/A</v>
      </c>
    </row>
    <row r="162" spans="1:10" ht="24.6">
      <c r="A162" s="71" t="s">
        <v>73</v>
      </c>
      <c r="B162" s="72"/>
      <c r="C162" s="73"/>
      <c r="D162" s="73"/>
      <c r="E162" s="73"/>
      <c r="F162" s="73"/>
      <c r="G162" s="73"/>
      <c r="H162" s="73"/>
      <c r="I162" s="73"/>
      <c r="J162" s="74"/>
    </row>
    <row r="163" spans="1:10" ht="36" customHeight="1">
      <c r="A163" s="92" t="s">
        <v>53</v>
      </c>
      <c r="B163" s="93"/>
      <c r="C163" s="37"/>
      <c r="D163" s="38"/>
      <c r="E163" s="38"/>
      <c r="F163" s="38"/>
      <c r="G163" s="38"/>
      <c r="H163" s="38"/>
      <c r="I163" s="38"/>
      <c r="J163" s="39"/>
    </row>
    <row r="164" spans="1:10" ht="15.6">
      <c r="A164" s="92" t="s">
        <v>43</v>
      </c>
      <c r="B164" s="93"/>
      <c r="C164" s="17"/>
      <c r="D164" s="24"/>
      <c r="E164" s="24"/>
      <c r="F164" s="24"/>
      <c r="G164" s="24"/>
      <c r="H164" s="24"/>
      <c r="I164" s="24"/>
      <c r="J164" s="25"/>
    </row>
    <row r="165" spans="1:10" ht="15.6">
      <c r="A165" s="92" t="s">
        <v>54</v>
      </c>
      <c r="B165" s="93"/>
      <c r="C165" s="18"/>
      <c r="D165" s="26"/>
      <c r="E165" s="26"/>
      <c r="F165" s="26"/>
      <c r="G165" s="26"/>
      <c r="H165" s="26"/>
      <c r="I165" s="26"/>
      <c r="J165" s="27"/>
    </row>
    <row r="166" spans="1:10" ht="15.6">
      <c r="A166" s="75" t="s">
        <v>45</v>
      </c>
      <c r="B166" s="76" t="s">
        <v>55</v>
      </c>
      <c r="C166" s="70" t="str">
        <f>C149</f>
        <v>Role/Job Description</v>
      </c>
      <c r="D166" s="70" t="str">
        <f t="shared" ref="D166:J166" si="8">D149</f>
        <v>Organization</v>
      </c>
      <c r="E166" s="70" t="str">
        <f t="shared" si="8"/>
        <v>Additional Note</v>
      </c>
      <c r="F166" s="70" t="str">
        <f t="shared" si="8"/>
        <v>Age range</v>
      </c>
      <c r="G166" s="70" t="str">
        <f t="shared" si="8"/>
        <v>Gender</v>
      </c>
      <c r="H166" s="70" t="str">
        <f t="shared" si="8"/>
        <v>Sector</v>
      </c>
      <c r="I166" s="70" t="str">
        <f t="shared" si="8"/>
        <v>Stakeholder Group</v>
      </c>
      <c r="J166" s="70" t="str">
        <f t="shared" si="8"/>
        <v>Confirmed</v>
      </c>
    </row>
    <row r="167" spans="1:10">
      <c r="A167" s="94">
        <v>1</v>
      </c>
      <c r="B167" s="14"/>
      <c r="C167" s="87" t="e">
        <f>VLOOKUP($B167,'1. PLAN Invitation List'!$B$13:$P$200,6,0)</f>
        <v>#N/A</v>
      </c>
      <c r="D167" s="87" t="e">
        <f>VLOOKUP($B167,'1. PLAN Invitation List'!$B$13:$P$200,7,0)</f>
        <v>#N/A</v>
      </c>
      <c r="E167" s="87" t="e">
        <f>VLOOKUP($B167,'1. PLAN Invitation List'!$B$13:$P$200,10,0)</f>
        <v>#N/A</v>
      </c>
      <c r="F167" s="87" t="e">
        <f>VLOOKUP($B167,'1. PLAN Invitation List'!$B$13:$P$200,11,0)</f>
        <v>#N/A</v>
      </c>
      <c r="G167" s="87" t="e">
        <f>VLOOKUP($B167,'1. PLAN Invitation List'!$B$13:$P$200,12,0)</f>
        <v>#N/A</v>
      </c>
      <c r="H167" s="87" t="e">
        <f>VLOOKUP($B167,'1. PLAN Invitation List'!$B$13:$P$200,13,0)</f>
        <v>#N/A</v>
      </c>
      <c r="I167" s="87" t="e">
        <f>VLOOKUP($B167,'1. PLAN Invitation List'!$B$13:$P$200,14,0)</f>
        <v>#N/A</v>
      </c>
      <c r="J167" s="87" t="e">
        <f>VLOOKUP($B167,'1. PLAN Invitation List'!$B$13:$P$200,15,0)</f>
        <v>#N/A</v>
      </c>
    </row>
    <row r="168" spans="1:10">
      <c r="A168" s="94">
        <v>2</v>
      </c>
      <c r="B168" s="14"/>
      <c r="C168" s="87" t="e">
        <f>VLOOKUP($B168,'1. PLAN Invitation List'!$B$13:$P$200,6,0)</f>
        <v>#N/A</v>
      </c>
      <c r="D168" s="87" t="e">
        <f>VLOOKUP($B168,'1. PLAN Invitation List'!$B$13:$P$200,7,0)</f>
        <v>#N/A</v>
      </c>
      <c r="E168" s="87" t="e">
        <f>VLOOKUP($B168,'1. PLAN Invitation List'!$B$13:$P$200,10,0)</f>
        <v>#N/A</v>
      </c>
      <c r="F168" s="87" t="e">
        <f>VLOOKUP($B168,'1. PLAN Invitation List'!$B$13:$P$200,11,0)</f>
        <v>#N/A</v>
      </c>
      <c r="G168" s="87" t="e">
        <f>VLOOKUP($B168,'1. PLAN Invitation List'!$B$13:$P$200,12,0)</f>
        <v>#N/A</v>
      </c>
      <c r="H168" s="87" t="e">
        <f>VLOOKUP($B168,'1. PLAN Invitation List'!$B$13:$P$200,13,0)</f>
        <v>#N/A</v>
      </c>
      <c r="I168" s="87" t="e">
        <f>VLOOKUP($B168,'1. PLAN Invitation List'!$B$13:$P$200,14,0)</f>
        <v>#N/A</v>
      </c>
      <c r="J168" s="87" t="e">
        <f>VLOOKUP($B168,'1. PLAN Invitation List'!$B$13:$P$200,15,0)</f>
        <v>#N/A</v>
      </c>
    </row>
    <row r="169" spans="1:10">
      <c r="A169" s="94">
        <v>3</v>
      </c>
      <c r="B169" s="14"/>
      <c r="C169" s="87" t="e">
        <f>VLOOKUP($B169,'1. PLAN Invitation List'!$B$13:$P$200,6,0)</f>
        <v>#N/A</v>
      </c>
      <c r="D169" s="87" t="e">
        <f>VLOOKUP($B169,'1. PLAN Invitation List'!$B$13:$P$200,7,0)</f>
        <v>#N/A</v>
      </c>
      <c r="E169" s="87" t="e">
        <f>VLOOKUP($B169,'1. PLAN Invitation List'!$B$13:$P$200,10,0)</f>
        <v>#N/A</v>
      </c>
      <c r="F169" s="87" t="e">
        <f>VLOOKUP($B169,'1. PLAN Invitation List'!$B$13:$P$200,11,0)</f>
        <v>#N/A</v>
      </c>
      <c r="G169" s="87" t="e">
        <f>VLOOKUP($B169,'1. PLAN Invitation List'!$B$13:$P$200,12,0)</f>
        <v>#N/A</v>
      </c>
      <c r="H169" s="87" t="e">
        <f>VLOOKUP($B169,'1. PLAN Invitation List'!$B$13:$P$200,13,0)</f>
        <v>#N/A</v>
      </c>
      <c r="I169" s="87" t="e">
        <f>VLOOKUP($B169,'1. PLAN Invitation List'!$B$13:$P$200,14,0)</f>
        <v>#N/A</v>
      </c>
      <c r="J169" s="87" t="e">
        <f>VLOOKUP($B169,'1. PLAN Invitation List'!$B$13:$P$200,15,0)</f>
        <v>#N/A</v>
      </c>
    </row>
    <row r="170" spans="1:10">
      <c r="A170" s="94">
        <v>4</v>
      </c>
      <c r="B170" s="14"/>
      <c r="C170" s="87" t="e">
        <f>VLOOKUP($B170,'1. PLAN Invitation List'!$B$13:$P$200,6,0)</f>
        <v>#N/A</v>
      </c>
      <c r="D170" s="87" t="e">
        <f>VLOOKUP($B170,'1. PLAN Invitation List'!$B$13:$P$200,7,0)</f>
        <v>#N/A</v>
      </c>
      <c r="E170" s="87" t="e">
        <f>VLOOKUP($B170,'1. PLAN Invitation List'!$B$13:$P$200,10,0)</f>
        <v>#N/A</v>
      </c>
      <c r="F170" s="87" t="e">
        <f>VLOOKUP($B170,'1. PLAN Invitation List'!$B$13:$P$200,11,0)</f>
        <v>#N/A</v>
      </c>
      <c r="G170" s="87" t="e">
        <f>VLOOKUP($B170,'1. PLAN Invitation List'!$B$13:$P$200,12,0)</f>
        <v>#N/A</v>
      </c>
      <c r="H170" s="87" t="e">
        <f>VLOOKUP($B170,'1. PLAN Invitation List'!$B$13:$P$200,13,0)</f>
        <v>#N/A</v>
      </c>
      <c r="I170" s="87" t="e">
        <f>VLOOKUP($B170,'1. PLAN Invitation List'!$B$13:$P$200,14,0)</f>
        <v>#N/A</v>
      </c>
      <c r="J170" s="87" t="e">
        <f>VLOOKUP($B170,'1. PLAN Invitation List'!$B$13:$P$200,15,0)</f>
        <v>#N/A</v>
      </c>
    </row>
    <row r="171" spans="1:10">
      <c r="A171" s="94">
        <v>5</v>
      </c>
      <c r="B171" s="14"/>
      <c r="C171" s="87" t="e">
        <f>VLOOKUP($B171,'1. PLAN Invitation List'!$B$13:$P$200,6,0)</f>
        <v>#N/A</v>
      </c>
      <c r="D171" s="87" t="e">
        <f>VLOOKUP($B171,'1. PLAN Invitation List'!$B$13:$P$200,7,0)</f>
        <v>#N/A</v>
      </c>
      <c r="E171" s="87" t="e">
        <f>VLOOKUP($B171,'1. PLAN Invitation List'!$B$13:$P$200,10,0)</f>
        <v>#N/A</v>
      </c>
      <c r="F171" s="87" t="e">
        <f>VLOOKUP($B171,'1. PLAN Invitation List'!$B$13:$P$200,11,0)</f>
        <v>#N/A</v>
      </c>
      <c r="G171" s="87" t="e">
        <f>VLOOKUP($B171,'1. PLAN Invitation List'!$B$13:$P$200,12,0)</f>
        <v>#N/A</v>
      </c>
      <c r="H171" s="87" t="e">
        <f>VLOOKUP($B171,'1. PLAN Invitation List'!$B$13:$P$200,13,0)</f>
        <v>#N/A</v>
      </c>
      <c r="I171" s="87" t="e">
        <f>VLOOKUP($B171,'1. PLAN Invitation List'!$B$13:$P$200,14,0)</f>
        <v>#N/A</v>
      </c>
      <c r="J171" s="87" t="e">
        <f>VLOOKUP($B171,'1. PLAN Invitation List'!$B$13:$P$200,15,0)</f>
        <v>#N/A</v>
      </c>
    </row>
    <row r="172" spans="1:10">
      <c r="A172" s="94">
        <v>6</v>
      </c>
      <c r="B172" s="14"/>
      <c r="C172" s="87" t="e">
        <f>VLOOKUP($B172,'1. PLAN Invitation List'!$B$13:$P$200,6,0)</f>
        <v>#N/A</v>
      </c>
      <c r="D172" s="87" t="e">
        <f>VLOOKUP($B172,'1. PLAN Invitation List'!$B$13:$P$200,7,0)</f>
        <v>#N/A</v>
      </c>
      <c r="E172" s="87" t="e">
        <f>VLOOKUP($B172,'1. PLAN Invitation List'!$B$13:$P$200,10,0)</f>
        <v>#N/A</v>
      </c>
      <c r="F172" s="87" t="e">
        <f>VLOOKUP($B172,'1. PLAN Invitation List'!$B$13:$P$200,11,0)</f>
        <v>#N/A</v>
      </c>
      <c r="G172" s="87" t="e">
        <f>VLOOKUP($B172,'1. PLAN Invitation List'!$B$13:$P$200,12,0)</f>
        <v>#N/A</v>
      </c>
      <c r="H172" s="87" t="e">
        <f>VLOOKUP($B172,'1. PLAN Invitation List'!$B$13:$P$200,13,0)</f>
        <v>#N/A</v>
      </c>
      <c r="I172" s="87" t="e">
        <f>VLOOKUP($B172,'1. PLAN Invitation List'!$B$13:$P$200,14,0)</f>
        <v>#N/A</v>
      </c>
      <c r="J172" s="87" t="e">
        <f>VLOOKUP($B172,'1. PLAN Invitation List'!$B$13:$P$200,15,0)</f>
        <v>#N/A</v>
      </c>
    </row>
    <row r="173" spans="1:10">
      <c r="A173" s="94">
        <v>7</v>
      </c>
      <c r="B173" s="14"/>
      <c r="C173" s="87" t="e">
        <f>VLOOKUP($B173,'1. PLAN Invitation List'!$B$13:$P$200,6,0)</f>
        <v>#N/A</v>
      </c>
      <c r="D173" s="87" t="e">
        <f>VLOOKUP($B173,'1. PLAN Invitation List'!$B$13:$P$200,7,0)</f>
        <v>#N/A</v>
      </c>
      <c r="E173" s="87" t="e">
        <f>VLOOKUP($B173,'1. PLAN Invitation List'!$B$13:$P$200,10,0)</f>
        <v>#N/A</v>
      </c>
      <c r="F173" s="87" t="e">
        <f>VLOOKUP($B173,'1. PLAN Invitation List'!$B$13:$P$200,11,0)</f>
        <v>#N/A</v>
      </c>
      <c r="G173" s="87" t="e">
        <f>VLOOKUP($B173,'1. PLAN Invitation List'!$B$13:$P$200,12,0)</f>
        <v>#N/A</v>
      </c>
      <c r="H173" s="87" t="e">
        <f>VLOOKUP($B173,'1. PLAN Invitation List'!$B$13:$P$200,13,0)</f>
        <v>#N/A</v>
      </c>
      <c r="I173" s="87" t="e">
        <f>VLOOKUP($B173,'1. PLAN Invitation List'!$B$13:$P$200,14,0)</f>
        <v>#N/A</v>
      </c>
      <c r="J173" s="87" t="e">
        <f>VLOOKUP($B173,'1. PLAN Invitation List'!$B$13:$P$200,15,0)</f>
        <v>#N/A</v>
      </c>
    </row>
    <row r="174" spans="1:10">
      <c r="A174" s="94">
        <v>8</v>
      </c>
      <c r="B174" s="14"/>
      <c r="C174" s="87" t="e">
        <f>VLOOKUP($B174,'1. PLAN Invitation List'!$B$13:$P$200,6,0)</f>
        <v>#N/A</v>
      </c>
      <c r="D174" s="87" t="e">
        <f>VLOOKUP($B174,'1. PLAN Invitation List'!$B$13:$P$200,7,0)</f>
        <v>#N/A</v>
      </c>
      <c r="E174" s="87" t="e">
        <f>VLOOKUP($B174,'1. PLAN Invitation List'!$B$13:$P$200,10,0)</f>
        <v>#N/A</v>
      </c>
      <c r="F174" s="87" t="e">
        <f>VLOOKUP($B174,'1. PLAN Invitation List'!$B$13:$P$200,11,0)</f>
        <v>#N/A</v>
      </c>
      <c r="G174" s="87" t="e">
        <f>VLOOKUP($B174,'1. PLAN Invitation List'!$B$13:$P$200,12,0)</f>
        <v>#N/A</v>
      </c>
      <c r="H174" s="87" t="e">
        <f>VLOOKUP($B174,'1. PLAN Invitation List'!$B$13:$P$200,13,0)</f>
        <v>#N/A</v>
      </c>
      <c r="I174" s="87" t="e">
        <f>VLOOKUP($B174,'1. PLAN Invitation List'!$B$13:$P$200,14,0)</f>
        <v>#N/A</v>
      </c>
      <c r="J174" s="87" t="e">
        <f>VLOOKUP($B174,'1. PLAN Invitation List'!$B$13:$P$200,15,0)</f>
        <v>#N/A</v>
      </c>
    </row>
    <row r="175" spans="1:10">
      <c r="A175" s="95">
        <v>9</v>
      </c>
      <c r="B175" s="16"/>
      <c r="C175" s="87" t="e">
        <f>VLOOKUP($B175,'1. PLAN Invitation List'!$B$13:$P$200,6,0)</f>
        <v>#N/A</v>
      </c>
      <c r="D175" s="87" t="e">
        <f>VLOOKUP($B175,'1. PLAN Invitation List'!$B$13:$P$200,7,0)</f>
        <v>#N/A</v>
      </c>
      <c r="E175" s="87" t="e">
        <f>VLOOKUP($B175,'1. PLAN Invitation List'!$B$13:$P$200,10,0)</f>
        <v>#N/A</v>
      </c>
      <c r="F175" s="87" t="e">
        <f>VLOOKUP($B175,'1. PLAN Invitation List'!$B$13:$P$200,11,0)</f>
        <v>#N/A</v>
      </c>
      <c r="G175" s="87" t="e">
        <f>VLOOKUP($B175,'1. PLAN Invitation List'!$B$13:$P$200,12,0)</f>
        <v>#N/A</v>
      </c>
      <c r="H175" s="87" t="e">
        <f>VLOOKUP($B175,'1. PLAN Invitation List'!$B$13:$P$200,13,0)</f>
        <v>#N/A</v>
      </c>
      <c r="I175" s="87" t="e">
        <f>VLOOKUP($B175,'1. PLAN Invitation List'!$B$13:$P$200,14,0)</f>
        <v>#N/A</v>
      </c>
      <c r="J175" s="87" t="e">
        <f>VLOOKUP($B175,'1. PLAN Invitation List'!$B$13:$P$200,15,0)</f>
        <v>#N/A</v>
      </c>
    </row>
    <row r="176" spans="1:10">
      <c r="A176" s="95">
        <v>10</v>
      </c>
      <c r="B176" s="16"/>
      <c r="C176" s="87" t="e">
        <f>VLOOKUP($B176,'1. PLAN Invitation List'!$B$13:$P$200,6,0)</f>
        <v>#N/A</v>
      </c>
      <c r="D176" s="87" t="e">
        <f>VLOOKUP($B176,'1. PLAN Invitation List'!$B$13:$P$200,7,0)</f>
        <v>#N/A</v>
      </c>
      <c r="E176" s="87" t="e">
        <f>VLOOKUP($B176,'1. PLAN Invitation List'!$B$13:$P$200,10,0)</f>
        <v>#N/A</v>
      </c>
      <c r="F176" s="87" t="e">
        <f>VLOOKUP($B176,'1. PLAN Invitation List'!$B$13:$P$200,11,0)</f>
        <v>#N/A</v>
      </c>
      <c r="G176" s="87" t="e">
        <f>VLOOKUP($B176,'1. PLAN Invitation List'!$B$13:$P$200,12,0)</f>
        <v>#N/A</v>
      </c>
      <c r="H176" s="87" t="e">
        <f>VLOOKUP($B176,'1. PLAN Invitation List'!$B$13:$P$200,13,0)</f>
        <v>#N/A</v>
      </c>
      <c r="I176" s="87" t="e">
        <f>VLOOKUP($B176,'1. PLAN Invitation List'!$B$13:$P$200,14,0)</f>
        <v>#N/A</v>
      </c>
      <c r="J176" s="87" t="e">
        <f>VLOOKUP($B176,'1. PLAN Invitation List'!$B$13:$P$200,15,0)</f>
        <v>#N/A</v>
      </c>
    </row>
    <row r="177" spans="1:10">
      <c r="A177" s="95">
        <v>11</v>
      </c>
      <c r="B177" s="16"/>
      <c r="C177" s="87" t="e">
        <f>VLOOKUP($B177,'1. PLAN Invitation List'!$B$13:$P$200,6,0)</f>
        <v>#N/A</v>
      </c>
      <c r="D177" s="87" t="e">
        <f>VLOOKUP($B177,'1. PLAN Invitation List'!$B$13:$P$200,7,0)</f>
        <v>#N/A</v>
      </c>
      <c r="E177" s="87" t="e">
        <f>VLOOKUP($B177,'1. PLAN Invitation List'!$B$13:$P$200,10,0)</f>
        <v>#N/A</v>
      </c>
      <c r="F177" s="87" t="e">
        <f>VLOOKUP($B177,'1. PLAN Invitation List'!$B$13:$P$200,11,0)</f>
        <v>#N/A</v>
      </c>
      <c r="G177" s="87" t="e">
        <f>VLOOKUP($B177,'1. PLAN Invitation List'!$B$13:$P$200,12,0)</f>
        <v>#N/A</v>
      </c>
      <c r="H177" s="87" t="e">
        <f>VLOOKUP($B177,'1. PLAN Invitation List'!$B$13:$P$200,13,0)</f>
        <v>#N/A</v>
      </c>
      <c r="I177" s="87" t="e">
        <f>VLOOKUP($B177,'1. PLAN Invitation List'!$B$13:$P$200,14,0)</f>
        <v>#N/A</v>
      </c>
      <c r="J177" s="87" t="e">
        <f>VLOOKUP($B177,'1. PLAN Invitation List'!$B$13:$P$200,15,0)</f>
        <v>#N/A</v>
      </c>
    </row>
    <row r="178" spans="1:10">
      <c r="A178" s="95">
        <v>12</v>
      </c>
      <c r="B178" s="16"/>
      <c r="C178" s="87" t="e">
        <f>VLOOKUP($B178,'1. PLAN Invitation List'!$B$13:$P$200,6,0)</f>
        <v>#N/A</v>
      </c>
      <c r="D178" s="87" t="e">
        <f>VLOOKUP($B178,'1. PLAN Invitation List'!$B$13:$P$200,7,0)</f>
        <v>#N/A</v>
      </c>
      <c r="E178" s="87" t="e">
        <f>VLOOKUP($B178,'1. PLAN Invitation List'!$B$13:$P$200,10,0)</f>
        <v>#N/A</v>
      </c>
      <c r="F178" s="87" t="e">
        <f>VLOOKUP($B178,'1. PLAN Invitation List'!$B$13:$P$200,11,0)</f>
        <v>#N/A</v>
      </c>
      <c r="G178" s="87" t="e">
        <f>VLOOKUP($B178,'1. PLAN Invitation List'!$B$13:$P$200,12,0)</f>
        <v>#N/A</v>
      </c>
      <c r="H178" s="87" t="e">
        <f>VLOOKUP($B178,'1. PLAN Invitation List'!$B$13:$P$200,13,0)</f>
        <v>#N/A</v>
      </c>
      <c r="I178" s="87" t="e">
        <f>VLOOKUP($B178,'1. PLAN Invitation List'!$B$13:$P$200,14,0)</f>
        <v>#N/A</v>
      </c>
      <c r="J178" s="87" t="e">
        <f>VLOOKUP($B178,'1. PLAN Invitation List'!$B$13:$P$200,15,0)</f>
        <v>#N/A</v>
      </c>
    </row>
    <row r="179" spans="1:10" ht="24.6">
      <c r="A179" s="71" t="s">
        <v>74</v>
      </c>
      <c r="B179" s="72"/>
      <c r="C179" s="73"/>
      <c r="D179" s="73"/>
      <c r="E179" s="73"/>
      <c r="F179" s="73"/>
      <c r="G179" s="73"/>
      <c r="H179" s="73"/>
      <c r="I179" s="73"/>
      <c r="J179" s="74"/>
    </row>
    <row r="180" spans="1:10" ht="36" customHeight="1">
      <c r="A180" s="92" t="s">
        <v>53</v>
      </c>
      <c r="B180" s="93"/>
      <c r="C180" s="37"/>
      <c r="D180" s="38"/>
      <c r="E180" s="38"/>
      <c r="F180" s="38"/>
      <c r="G180" s="38"/>
      <c r="H180" s="38"/>
      <c r="I180" s="38"/>
      <c r="J180" s="39"/>
    </row>
    <row r="181" spans="1:10" ht="15.6">
      <c r="A181" s="92" t="s">
        <v>43</v>
      </c>
      <c r="B181" s="93"/>
      <c r="C181" s="17"/>
      <c r="D181" s="24"/>
      <c r="E181" s="24"/>
      <c r="F181" s="24"/>
      <c r="G181" s="24"/>
      <c r="H181" s="24"/>
      <c r="I181" s="24"/>
      <c r="J181" s="25"/>
    </row>
    <row r="182" spans="1:10" ht="15.6">
      <c r="A182" s="92" t="s">
        <v>54</v>
      </c>
      <c r="B182" s="93"/>
      <c r="C182" s="18"/>
      <c r="D182" s="26"/>
      <c r="E182" s="26"/>
      <c r="F182" s="26"/>
      <c r="G182" s="26"/>
      <c r="H182" s="26"/>
      <c r="I182" s="26"/>
      <c r="J182" s="27"/>
    </row>
    <row r="183" spans="1:10" ht="15.6">
      <c r="A183" s="75" t="s">
        <v>45</v>
      </c>
      <c r="B183" s="76" t="s">
        <v>55</v>
      </c>
      <c r="C183" s="70" t="str">
        <f>C166</f>
        <v>Role/Job Description</v>
      </c>
      <c r="D183" s="70" t="str">
        <f t="shared" ref="D183:J183" si="9">D166</f>
        <v>Organization</v>
      </c>
      <c r="E183" s="70" t="str">
        <f t="shared" si="9"/>
        <v>Additional Note</v>
      </c>
      <c r="F183" s="70" t="str">
        <f t="shared" si="9"/>
        <v>Age range</v>
      </c>
      <c r="G183" s="70" t="str">
        <f t="shared" si="9"/>
        <v>Gender</v>
      </c>
      <c r="H183" s="70" t="str">
        <f t="shared" si="9"/>
        <v>Sector</v>
      </c>
      <c r="I183" s="70" t="str">
        <f t="shared" si="9"/>
        <v>Stakeholder Group</v>
      </c>
      <c r="J183" s="70" t="str">
        <f t="shared" si="9"/>
        <v>Confirmed</v>
      </c>
    </row>
    <row r="184" spans="1:10">
      <c r="A184" s="94">
        <v>1</v>
      </c>
      <c r="B184" s="14"/>
      <c r="C184" s="87" t="e">
        <f>VLOOKUP($B184,'1. PLAN Invitation List'!$B$13:$P$200,6,0)</f>
        <v>#N/A</v>
      </c>
      <c r="D184" s="87" t="e">
        <f>VLOOKUP($B184,'1. PLAN Invitation List'!$B$13:$P$200,7,0)</f>
        <v>#N/A</v>
      </c>
      <c r="E184" s="87" t="e">
        <f>VLOOKUP($B184,'1. PLAN Invitation List'!$B$13:$P$200,10,0)</f>
        <v>#N/A</v>
      </c>
      <c r="F184" s="87" t="e">
        <f>VLOOKUP($B184,'1. PLAN Invitation List'!$B$13:$P$200,11,0)</f>
        <v>#N/A</v>
      </c>
      <c r="G184" s="87" t="e">
        <f>VLOOKUP($B184,'1. PLAN Invitation List'!$B$13:$P$200,12,0)</f>
        <v>#N/A</v>
      </c>
      <c r="H184" s="87" t="e">
        <f>VLOOKUP($B184,'1. PLAN Invitation List'!$B$13:$P$200,13,0)</f>
        <v>#N/A</v>
      </c>
      <c r="I184" s="87" t="e">
        <f>VLOOKUP($B184,'1. PLAN Invitation List'!$B$13:$P$200,14,0)</f>
        <v>#N/A</v>
      </c>
      <c r="J184" s="87" t="e">
        <f>VLOOKUP($B184,'1. PLAN Invitation List'!$B$13:$P$200,15,0)</f>
        <v>#N/A</v>
      </c>
    </row>
    <row r="185" spans="1:10">
      <c r="A185" s="94">
        <v>2</v>
      </c>
      <c r="B185" s="14"/>
      <c r="C185" s="87" t="e">
        <f>VLOOKUP($B185,'1. PLAN Invitation List'!$B$13:$P$200,6,0)</f>
        <v>#N/A</v>
      </c>
      <c r="D185" s="87" t="e">
        <f>VLOOKUP($B185,'1. PLAN Invitation List'!$B$13:$P$200,7,0)</f>
        <v>#N/A</v>
      </c>
      <c r="E185" s="87" t="e">
        <f>VLOOKUP($B185,'1. PLAN Invitation List'!$B$13:$P$200,10,0)</f>
        <v>#N/A</v>
      </c>
      <c r="F185" s="87" t="e">
        <f>VLOOKUP($B185,'1. PLAN Invitation List'!$B$13:$P$200,11,0)</f>
        <v>#N/A</v>
      </c>
      <c r="G185" s="87" t="e">
        <f>VLOOKUP($B185,'1. PLAN Invitation List'!$B$13:$P$200,12,0)</f>
        <v>#N/A</v>
      </c>
      <c r="H185" s="87" t="e">
        <f>VLOOKUP($B185,'1. PLAN Invitation List'!$B$13:$P$200,13,0)</f>
        <v>#N/A</v>
      </c>
      <c r="I185" s="87" t="e">
        <f>VLOOKUP($B185,'1. PLAN Invitation List'!$B$13:$P$200,14,0)</f>
        <v>#N/A</v>
      </c>
      <c r="J185" s="87" t="e">
        <f>VLOOKUP($B185,'1. PLAN Invitation List'!$B$13:$P$200,15,0)</f>
        <v>#N/A</v>
      </c>
    </row>
    <row r="186" spans="1:10">
      <c r="A186" s="94">
        <v>3</v>
      </c>
      <c r="B186" s="14"/>
      <c r="C186" s="87" t="e">
        <f>VLOOKUP($B186,'1. PLAN Invitation List'!$B$13:$P$200,6,0)</f>
        <v>#N/A</v>
      </c>
      <c r="D186" s="87" t="e">
        <f>VLOOKUP($B186,'1. PLAN Invitation List'!$B$13:$P$200,7,0)</f>
        <v>#N/A</v>
      </c>
      <c r="E186" s="87" t="e">
        <f>VLOOKUP($B186,'1. PLAN Invitation List'!$B$13:$P$200,10,0)</f>
        <v>#N/A</v>
      </c>
      <c r="F186" s="87" t="e">
        <f>VLOOKUP($B186,'1. PLAN Invitation List'!$B$13:$P$200,11,0)</f>
        <v>#N/A</v>
      </c>
      <c r="G186" s="87" t="e">
        <f>VLOOKUP($B186,'1. PLAN Invitation List'!$B$13:$P$200,12,0)</f>
        <v>#N/A</v>
      </c>
      <c r="H186" s="87" t="e">
        <f>VLOOKUP($B186,'1. PLAN Invitation List'!$B$13:$P$200,13,0)</f>
        <v>#N/A</v>
      </c>
      <c r="I186" s="87" t="e">
        <f>VLOOKUP($B186,'1. PLAN Invitation List'!$B$13:$P$200,14,0)</f>
        <v>#N/A</v>
      </c>
      <c r="J186" s="87" t="e">
        <f>VLOOKUP($B186,'1. PLAN Invitation List'!$B$13:$P$200,15,0)</f>
        <v>#N/A</v>
      </c>
    </row>
    <row r="187" spans="1:10">
      <c r="A187" s="94">
        <v>4</v>
      </c>
      <c r="B187" s="14"/>
      <c r="C187" s="87" t="e">
        <f>VLOOKUP($B187,'1. PLAN Invitation List'!$B$13:$P$200,6,0)</f>
        <v>#N/A</v>
      </c>
      <c r="D187" s="87" t="e">
        <f>VLOOKUP($B187,'1. PLAN Invitation List'!$B$13:$P$200,7,0)</f>
        <v>#N/A</v>
      </c>
      <c r="E187" s="87" t="e">
        <f>VLOOKUP($B187,'1. PLAN Invitation List'!$B$13:$P$200,10,0)</f>
        <v>#N/A</v>
      </c>
      <c r="F187" s="87" t="e">
        <f>VLOOKUP($B187,'1. PLAN Invitation List'!$B$13:$P$200,11,0)</f>
        <v>#N/A</v>
      </c>
      <c r="G187" s="87" t="e">
        <f>VLOOKUP($B187,'1. PLAN Invitation List'!$B$13:$P$200,12,0)</f>
        <v>#N/A</v>
      </c>
      <c r="H187" s="87" t="e">
        <f>VLOOKUP($B187,'1. PLAN Invitation List'!$B$13:$P$200,13,0)</f>
        <v>#N/A</v>
      </c>
      <c r="I187" s="87" t="e">
        <f>VLOOKUP($B187,'1. PLAN Invitation List'!$B$13:$P$200,14,0)</f>
        <v>#N/A</v>
      </c>
      <c r="J187" s="87" t="e">
        <f>VLOOKUP($B187,'1. PLAN Invitation List'!$B$13:$P$200,15,0)</f>
        <v>#N/A</v>
      </c>
    </row>
    <row r="188" spans="1:10">
      <c r="A188" s="94">
        <v>5</v>
      </c>
      <c r="B188" s="14"/>
      <c r="C188" s="87" t="e">
        <f>VLOOKUP($B188,'1. PLAN Invitation List'!$B$13:$P$200,6,0)</f>
        <v>#N/A</v>
      </c>
      <c r="D188" s="87" t="e">
        <f>VLOOKUP($B188,'1. PLAN Invitation List'!$B$13:$P$200,7,0)</f>
        <v>#N/A</v>
      </c>
      <c r="E188" s="87" t="e">
        <f>VLOOKUP($B188,'1. PLAN Invitation List'!$B$13:$P$200,10,0)</f>
        <v>#N/A</v>
      </c>
      <c r="F188" s="87" t="e">
        <f>VLOOKUP($B188,'1. PLAN Invitation List'!$B$13:$P$200,11,0)</f>
        <v>#N/A</v>
      </c>
      <c r="G188" s="87" t="e">
        <f>VLOOKUP($B188,'1. PLAN Invitation List'!$B$13:$P$200,12,0)</f>
        <v>#N/A</v>
      </c>
      <c r="H188" s="87" t="e">
        <f>VLOOKUP($B188,'1. PLAN Invitation List'!$B$13:$P$200,13,0)</f>
        <v>#N/A</v>
      </c>
      <c r="I188" s="87" t="e">
        <f>VLOOKUP($B188,'1. PLAN Invitation List'!$B$13:$P$200,14,0)</f>
        <v>#N/A</v>
      </c>
      <c r="J188" s="87" t="e">
        <f>VLOOKUP($B188,'1. PLAN Invitation List'!$B$13:$P$200,15,0)</f>
        <v>#N/A</v>
      </c>
    </row>
    <row r="189" spans="1:10">
      <c r="A189" s="94">
        <v>6</v>
      </c>
      <c r="B189" s="14"/>
      <c r="C189" s="87" t="e">
        <f>VLOOKUP($B189,'1. PLAN Invitation List'!$B$13:$P$200,6,0)</f>
        <v>#N/A</v>
      </c>
      <c r="D189" s="87" t="e">
        <f>VLOOKUP($B189,'1. PLAN Invitation List'!$B$13:$P$200,7,0)</f>
        <v>#N/A</v>
      </c>
      <c r="E189" s="87" t="e">
        <f>VLOOKUP($B189,'1. PLAN Invitation List'!$B$13:$P$200,10,0)</f>
        <v>#N/A</v>
      </c>
      <c r="F189" s="87" t="e">
        <f>VLOOKUP($B189,'1. PLAN Invitation List'!$B$13:$P$200,11,0)</f>
        <v>#N/A</v>
      </c>
      <c r="G189" s="87" t="e">
        <f>VLOOKUP($B189,'1. PLAN Invitation List'!$B$13:$P$200,12,0)</f>
        <v>#N/A</v>
      </c>
      <c r="H189" s="87" t="e">
        <f>VLOOKUP($B189,'1. PLAN Invitation List'!$B$13:$P$200,13,0)</f>
        <v>#N/A</v>
      </c>
      <c r="I189" s="87" t="e">
        <f>VLOOKUP($B189,'1. PLAN Invitation List'!$B$13:$P$200,14,0)</f>
        <v>#N/A</v>
      </c>
      <c r="J189" s="87" t="e">
        <f>VLOOKUP($B189,'1. PLAN Invitation List'!$B$13:$P$200,15,0)</f>
        <v>#N/A</v>
      </c>
    </row>
    <row r="190" spans="1:10">
      <c r="A190" s="94">
        <v>7</v>
      </c>
      <c r="B190" s="14"/>
      <c r="C190" s="87" t="e">
        <f>VLOOKUP($B190,'1. PLAN Invitation List'!$B$13:$P$200,6,0)</f>
        <v>#N/A</v>
      </c>
      <c r="D190" s="87" t="e">
        <f>VLOOKUP($B190,'1. PLAN Invitation List'!$B$13:$P$200,7,0)</f>
        <v>#N/A</v>
      </c>
      <c r="E190" s="87" t="e">
        <f>VLOOKUP($B190,'1. PLAN Invitation List'!$B$13:$P$200,10,0)</f>
        <v>#N/A</v>
      </c>
      <c r="F190" s="87" t="e">
        <f>VLOOKUP($B190,'1. PLAN Invitation List'!$B$13:$P$200,11,0)</f>
        <v>#N/A</v>
      </c>
      <c r="G190" s="87" t="e">
        <f>VLOOKUP($B190,'1. PLAN Invitation List'!$B$13:$P$200,12,0)</f>
        <v>#N/A</v>
      </c>
      <c r="H190" s="87" t="e">
        <f>VLOOKUP($B190,'1. PLAN Invitation List'!$B$13:$P$200,13,0)</f>
        <v>#N/A</v>
      </c>
      <c r="I190" s="87" t="e">
        <f>VLOOKUP($B190,'1. PLAN Invitation List'!$B$13:$P$200,14,0)</f>
        <v>#N/A</v>
      </c>
      <c r="J190" s="87" t="e">
        <f>VLOOKUP($B190,'1. PLAN Invitation List'!$B$13:$P$200,15,0)</f>
        <v>#N/A</v>
      </c>
    </row>
    <row r="191" spans="1:10">
      <c r="A191" s="94">
        <v>8</v>
      </c>
      <c r="B191" s="14"/>
      <c r="C191" s="87" t="e">
        <f>VLOOKUP($B191,'1. PLAN Invitation List'!$B$13:$P$200,6,0)</f>
        <v>#N/A</v>
      </c>
      <c r="D191" s="87" t="e">
        <f>VLOOKUP($B191,'1. PLAN Invitation List'!$B$13:$P$200,7,0)</f>
        <v>#N/A</v>
      </c>
      <c r="E191" s="87" t="e">
        <f>VLOOKUP($B191,'1. PLAN Invitation List'!$B$13:$P$200,10,0)</f>
        <v>#N/A</v>
      </c>
      <c r="F191" s="87" t="e">
        <f>VLOOKUP($B191,'1. PLAN Invitation List'!$B$13:$P$200,11,0)</f>
        <v>#N/A</v>
      </c>
      <c r="G191" s="87" t="e">
        <f>VLOOKUP($B191,'1. PLAN Invitation List'!$B$13:$P$200,12,0)</f>
        <v>#N/A</v>
      </c>
      <c r="H191" s="87" t="e">
        <f>VLOOKUP($B191,'1. PLAN Invitation List'!$B$13:$P$200,13,0)</f>
        <v>#N/A</v>
      </c>
      <c r="I191" s="87" t="e">
        <f>VLOOKUP($B191,'1. PLAN Invitation List'!$B$13:$P$200,14,0)</f>
        <v>#N/A</v>
      </c>
      <c r="J191" s="87" t="e">
        <f>VLOOKUP($B191,'1. PLAN Invitation List'!$B$13:$P$200,15,0)</f>
        <v>#N/A</v>
      </c>
    </row>
    <row r="192" spans="1:10">
      <c r="A192" s="95">
        <v>9</v>
      </c>
      <c r="B192" s="16"/>
      <c r="C192" s="87" t="e">
        <f>VLOOKUP($B192,'1. PLAN Invitation List'!$B$13:$P$200,6,0)</f>
        <v>#N/A</v>
      </c>
      <c r="D192" s="87" t="e">
        <f>VLOOKUP($B192,'1. PLAN Invitation List'!$B$13:$P$200,7,0)</f>
        <v>#N/A</v>
      </c>
      <c r="E192" s="87" t="e">
        <f>VLOOKUP($B192,'1. PLAN Invitation List'!$B$13:$P$200,10,0)</f>
        <v>#N/A</v>
      </c>
      <c r="F192" s="87" t="e">
        <f>VLOOKUP($B192,'1. PLAN Invitation List'!$B$13:$P$200,11,0)</f>
        <v>#N/A</v>
      </c>
      <c r="G192" s="87" t="e">
        <f>VLOOKUP($B192,'1. PLAN Invitation List'!$B$13:$P$200,12,0)</f>
        <v>#N/A</v>
      </c>
      <c r="H192" s="87" t="e">
        <f>VLOOKUP($B192,'1. PLAN Invitation List'!$B$13:$P$200,13,0)</f>
        <v>#N/A</v>
      </c>
      <c r="I192" s="87" t="e">
        <f>VLOOKUP($B192,'1. PLAN Invitation List'!$B$13:$P$200,14,0)</f>
        <v>#N/A</v>
      </c>
      <c r="J192" s="87" t="e">
        <f>VLOOKUP($B192,'1. PLAN Invitation List'!$B$13:$P$200,15,0)</f>
        <v>#N/A</v>
      </c>
    </row>
    <row r="193" spans="1:10">
      <c r="A193" s="95">
        <v>10</v>
      </c>
      <c r="B193" s="16"/>
      <c r="C193" s="87" t="e">
        <f>VLOOKUP($B193,'1. PLAN Invitation List'!$B$13:$P$200,6,0)</f>
        <v>#N/A</v>
      </c>
      <c r="D193" s="87" t="e">
        <f>VLOOKUP($B193,'1. PLAN Invitation List'!$B$13:$P$200,7,0)</f>
        <v>#N/A</v>
      </c>
      <c r="E193" s="87" t="e">
        <f>VLOOKUP($B193,'1. PLAN Invitation List'!$B$13:$P$200,10,0)</f>
        <v>#N/A</v>
      </c>
      <c r="F193" s="87" t="e">
        <f>VLOOKUP($B193,'1. PLAN Invitation List'!$B$13:$P$200,11,0)</f>
        <v>#N/A</v>
      </c>
      <c r="G193" s="87" t="e">
        <f>VLOOKUP($B193,'1. PLAN Invitation List'!$B$13:$P$200,12,0)</f>
        <v>#N/A</v>
      </c>
      <c r="H193" s="87" t="e">
        <f>VLOOKUP($B193,'1. PLAN Invitation List'!$B$13:$P$200,13,0)</f>
        <v>#N/A</v>
      </c>
      <c r="I193" s="87" t="e">
        <f>VLOOKUP($B193,'1. PLAN Invitation List'!$B$13:$P$200,14,0)</f>
        <v>#N/A</v>
      </c>
      <c r="J193" s="87" t="e">
        <f>VLOOKUP($B193,'1. PLAN Invitation List'!$B$13:$P$200,15,0)</f>
        <v>#N/A</v>
      </c>
    </row>
    <row r="194" spans="1:10">
      <c r="A194" s="95">
        <v>11</v>
      </c>
      <c r="B194" s="16"/>
      <c r="C194" s="87" t="e">
        <f>VLOOKUP($B194,'1. PLAN Invitation List'!$B$13:$P$200,6,0)</f>
        <v>#N/A</v>
      </c>
      <c r="D194" s="87" t="e">
        <f>VLOOKUP($B194,'1. PLAN Invitation List'!$B$13:$P$200,7,0)</f>
        <v>#N/A</v>
      </c>
      <c r="E194" s="87" t="e">
        <f>VLOOKUP($B194,'1. PLAN Invitation List'!$B$13:$P$200,10,0)</f>
        <v>#N/A</v>
      </c>
      <c r="F194" s="87" t="e">
        <f>VLOOKUP($B194,'1. PLAN Invitation List'!$B$13:$P$200,11,0)</f>
        <v>#N/A</v>
      </c>
      <c r="G194" s="87" t="e">
        <f>VLOOKUP($B194,'1. PLAN Invitation List'!$B$13:$P$200,12,0)</f>
        <v>#N/A</v>
      </c>
      <c r="H194" s="87" t="e">
        <f>VLOOKUP($B194,'1. PLAN Invitation List'!$B$13:$P$200,13,0)</f>
        <v>#N/A</v>
      </c>
      <c r="I194" s="87" t="e">
        <f>VLOOKUP($B194,'1. PLAN Invitation List'!$B$13:$P$200,14,0)</f>
        <v>#N/A</v>
      </c>
      <c r="J194" s="87" t="e">
        <f>VLOOKUP($B194,'1. PLAN Invitation List'!$B$13:$P$200,15,0)</f>
        <v>#N/A</v>
      </c>
    </row>
    <row r="195" spans="1:10">
      <c r="A195" s="95">
        <v>12</v>
      </c>
      <c r="B195" s="16"/>
      <c r="C195" s="87" t="e">
        <f>VLOOKUP($B195,'1. PLAN Invitation List'!$B$13:$P$200,6,0)</f>
        <v>#N/A</v>
      </c>
      <c r="D195" s="87" t="e">
        <f>VLOOKUP($B195,'1. PLAN Invitation List'!$B$13:$P$200,7,0)</f>
        <v>#N/A</v>
      </c>
      <c r="E195" s="87" t="e">
        <f>VLOOKUP($B195,'1. PLAN Invitation List'!$B$13:$P$200,10,0)</f>
        <v>#N/A</v>
      </c>
      <c r="F195" s="87" t="e">
        <f>VLOOKUP($B195,'1. PLAN Invitation List'!$B$13:$P$200,11,0)</f>
        <v>#N/A</v>
      </c>
      <c r="G195" s="87" t="e">
        <f>VLOOKUP($B195,'1. PLAN Invitation List'!$B$13:$P$200,12,0)</f>
        <v>#N/A</v>
      </c>
      <c r="H195" s="87" t="e">
        <f>VLOOKUP($B195,'1. PLAN Invitation List'!$B$13:$P$200,13,0)</f>
        <v>#N/A</v>
      </c>
      <c r="I195" s="87" t="e">
        <f>VLOOKUP($B195,'1. PLAN Invitation List'!$B$13:$P$200,14,0)</f>
        <v>#N/A</v>
      </c>
      <c r="J195" s="87" t="e">
        <f>VLOOKUP($B195,'1. PLAN Invitation List'!$B$13:$P$200,15,0)</f>
        <v>#N/A</v>
      </c>
    </row>
    <row r="196" spans="1:10" ht="24.6">
      <c r="A196" s="71" t="s">
        <v>75</v>
      </c>
      <c r="B196" s="72"/>
      <c r="C196" s="73"/>
      <c r="D196" s="73"/>
      <c r="E196" s="73"/>
      <c r="F196" s="73"/>
      <c r="G196" s="73"/>
      <c r="H196" s="73"/>
      <c r="I196" s="73"/>
      <c r="J196" s="74"/>
    </row>
    <row r="197" spans="1:10" ht="36" customHeight="1">
      <c r="A197" s="92" t="s">
        <v>53</v>
      </c>
      <c r="B197" s="93"/>
      <c r="C197" s="37"/>
      <c r="D197" s="38"/>
      <c r="E197" s="38"/>
      <c r="F197" s="38"/>
      <c r="G197" s="38"/>
      <c r="H197" s="38"/>
      <c r="I197" s="38"/>
      <c r="J197" s="39"/>
    </row>
    <row r="198" spans="1:10" ht="15.6">
      <c r="A198" s="92" t="s">
        <v>43</v>
      </c>
      <c r="B198" s="93"/>
      <c r="C198" s="17"/>
      <c r="D198" s="24"/>
      <c r="E198" s="24"/>
      <c r="F198" s="24"/>
      <c r="G198" s="24"/>
      <c r="H198" s="24"/>
      <c r="I198" s="24"/>
      <c r="J198" s="25"/>
    </row>
    <row r="199" spans="1:10" ht="15.6">
      <c r="A199" s="92" t="s">
        <v>54</v>
      </c>
      <c r="B199" s="93"/>
      <c r="C199" s="18"/>
      <c r="D199" s="26"/>
      <c r="E199" s="26"/>
      <c r="F199" s="26"/>
      <c r="G199" s="26"/>
      <c r="H199" s="26"/>
      <c r="I199" s="26"/>
      <c r="J199" s="27"/>
    </row>
    <row r="200" spans="1:10" ht="15.6">
      <c r="A200" s="75" t="s">
        <v>45</v>
      </c>
      <c r="B200" s="76" t="s">
        <v>55</v>
      </c>
      <c r="C200" s="70" t="str">
        <f>C183</f>
        <v>Role/Job Description</v>
      </c>
      <c r="D200" s="70" t="str">
        <f t="shared" ref="D200:J200" si="10">D183</f>
        <v>Organization</v>
      </c>
      <c r="E200" s="70" t="str">
        <f t="shared" si="10"/>
        <v>Additional Note</v>
      </c>
      <c r="F200" s="70" t="str">
        <f t="shared" si="10"/>
        <v>Age range</v>
      </c>
      <c r="G200" s="70" t="str">
        <f t="shared" si="10"/>
        <v>Gender</v>
      </c>
      <c r="H200" s="70" t="str">
        <f t="shared" si="10"/>
        <v>Sector</v>
      </c>
      <c r="I200" s="70" t="str">
        <f t="shared" si="10"/>
        <v>Stakeholder Group</v>
      </c>
      <c r="J200" s="70" t="str">
        <f t="shared" si="10"/>
        <v>Confirmed</v>
      </c>
    </row>
    <row r="201" spans="1:10">
      <c r="A201" s="94">
        <v>1</v>
      </c>
      <c r="B201" s="14"/>
      <c r="C201" s="87" t="e">
        <f>VLOOKUP($B201,'1. PLAN Invitation List'!$B$13:$P$200,6,0)</f>
        <v>#N/A</v>
      </c>
      <c r="D201" s="87" t="e">
        <f>VLOOKUP($B201,'1. PLAN Invitation List'!$B$13:$P$200,7,0)</f>
        <v>#N/A</v>
      </c>
      <c r="E201" s="87" t="e">
        <f>VLOOKUP($B201,'1. PLAN Invitation List'!$B$13:$P$200,10,0)</f>
        <v>#N/A</v>
      </c>
      <c r="F201" s="87" t="e">
        <f>VLOOKUP($B201,'1. PLAN Invitation List'!$B$13:$P$200,11,0)</f>
        <v>#N/A</v>
      </c>
      <c r="G201" s="87" t="e">
        <f>VLOOKUP($B201,'1. PLAN Invitation List'!$B$13:$P$200,12,0)</f>
        <v>#N/A</v>
      </c>
      <c r="H201" s="87" t="e">
        <f>VLOOKUP($B201,'1. PLAN Invitation List'!$B$13:$P$200,13,0)</f>
        <v>#N/A</v>
      </c>
      <c r="I201" s="87" t="e">
        <f>VLOOKUP($B201,'1. PLAN Invitation List'!$B$13:$P$200,14,0)</f>
        <v>#N/A</v>
      </c>
      <c r="J201" s="87" t="e">
        <f>VLOOKUP($B201,'1. PLAN Invitation List'!$B$13:$P$200,15,0)</f>
        <v>#N/A</v>
      </c>
    </row>
    <row r="202" spans="1:10">
      <c r="A202" s="94">
        <v>2</v>
      </c>
      <c r="B202" s="14"/>
      <c r="C202" s="87" t="e">
        <f>VLOOKUP($B202,'1. PLAN Invitation List'!$B$13:$P$200,6,0)</f>
        <v>#N/A</v>
      </c>
      <c r="D202" s="87" t="e">
        <f>VLOOKUP($B202,'1. PLAN Invitation List'!$B$13:$P$200,7,0)</f>
        <v>#N/A</v>
      </c>
      <c r="E202" s="87" t="e">
        <f>VLOOKUP($B202,'1. PLAN Invitation List'!$B$13:$P$200,10,0)</f>
        <v>#N/A</v>
      </c>
      <c r="F202" s="87" t="e">
        <f>VLOOKUP($B202,'1. PLAN Invitation List'!$B$13:$P$200,11,0)</f>
        <v>#N/A</v>
      </c>
      <c r="G202" s="87" t="e">
        <f>VLOOKUP($B202,'1. PLAN Invitation List'!$B$13:$P$200,12,0)</f>
        <v>#N/A</v>
      </c>
      <c r="H202" s="87" t="e">
        <f>VLOOKUP($B202,'1. PLAN Invitation List'!$B$13:$P$200,13,0)</f>
        <v>#N/A</v>
      </c>
      <c r="I202" s="87" t="e">
        <f>VLOOKUP($B202,'1. PLAN Invitation List'!$B$13:$P$200,14,0)</f>
        <v>#N/A</v>
      </c>
      <c r="J202" s="87" t="e">
        <f>VLOOKUP($B202,'1. PLAN Invitation List'!$B$13:$P$200,15,0)</f>
        <v>#N/A</v>
      </c>
    </row>
    <row r="203" spans="1:10">
      <c r="A203" s="94">
        <v>3</v>
      </c>
      <c r="B203" s="14"/>
      <c r="C203" s="87" t="e">
        <f>VLOOKUP($B203,'1. PLAN Invitation List'!$B$13:$P$200,6,0)</f>
        <v>#N/A</v>
      </c>
      <c r="D203" s="87" t="e">
        <f>VLOOKUP($B203,'1. PLAN Invitation List'!$B$13:$P$200,7,0)</f>
        <v>#N/A</v>
      </c>
      <c r="E203" s="87" t="e">
        <f>VLOOKUP($B203,'1. PLAN Invitation List'!$B$13:$P$200,10,0)</f>
        <v>#N/A</v>
      </c>
      <c r="F203" s="87" t="e">
        <f>VLOOKUP($B203,'1. PLAN Invitation List'!$B$13:$P$200,11,0)</f>
        <v>#N/A</v>
      </c>
      <c r="G203" s="87" t="e">
        <f>VLOOKUP($B203,'1. PLAN Invitation List'!$B$13:$P$200,12,0)</f>
        <v>#N/A</v>
      </c>
      <c r="H203" s="87" t="e">
        <f>VLOOKUP($B203,'1. PLAN Invitation List'!$B$13:$P$200,13,0)</f>
        <v>#N/A</v>
      </c>
      <c r="I203" s="87" t="e">
        <f>VLOOKUP($B203,'1. PLAN Invitation List'!$B$13:$P$200,14,0)</f>
        <v>#N/A</v>
      </c>
      <c r="J203" s="87" t="e">
        <f>VLOOKUP($B203,'1. PLAN Invitation List'!$B$13:$P$200,15,0)</f>
        <v>#N/A</v>
      </c>
    </row>
    <row r="204" spans="1:10">
      <c r="A204" s="94">
        <v>4</v>
      </c>
      <c r="B204" s="14"/>
      <c r="C204" s="87" t="e">
        <f>VLOOKUP($B204,'1. PLAN Invitation List'!$B$13:$P$200,6,0)</f>
        <v>#N/A</v>
      </c>
      <c r="D204" s="87" t="e">
        <f>VLOOKUP($B204,'1. PLAN Invitation List'!$B$13:$P$200,7,0)</f>
        <v>#N/A</v>
      </c>
      <c r="E204" s="87" t="e">
        <f>VLOOKUP($B204,'1. PLAN Invitation List'!$B$13:$P$200,10,0)</f>
        <v>#N/A</v>
      </c>
      <c r="F204" s="87" t="e">
        <f>VLOOKUP($B204,'1. PLAN Invitation List'!$B$13:$P$200,11,0)</f>
        <v>#N/A</v>
      </c>
      <c r="G204" s="87" t="e">
        <f>VLOOKUP($B204,'1. PLAN Invitation List'!$B$13:$P$200,12,0)</f>
        <v>#N/A</v>
      </c>
      <c r="H204" s="87" t="e">
        <f>VLOOKUP($B204,'1. PLAN Invitation List'!$B$13:$P$200,13,0)</f>
        <v>#N/A</v>
      </c>
      <c r="I204" s="87" t="e">
        <f>VLOOKUP($B204,'1. PLAN Invitation List'!$B$13:$P$200,14,0)</f>
        <v>#N/A</v>
      </c>
      <c r="J204" s="87" t="e">
        <f>VLOOKUP($B204,'1. PLAN Invitation List'!$B$13:$P$200,15,0)</f>
        <v>#N/A</v>
      </c>
    </row>
    <row r="205" spans="1:10">
      <c r="A205" s="94">
        <v>5</v>
      </c>
      <c r="B205" s="14"/>
      <c r="C205" s="87" t="e">
        <f>VLOOKUP($B205,'1. PLAN Invitation List'!$B$13:$P$200,6,0)</f>
        <v>#N/A</v>
      </c>
      <c r="D205" s="87" t="e">
        <f>VLOOKUP($B205,'1. PLAN Invitation List'!$B$13:$P$200,7,0)</f>
        <v>#N/A</v>
      </c>
      <c r="E205" s="87" t="e">
        <f>VLOOKUP($B205,'1. PLAN Invitation List'!$B$13:$P$200,10,0)</f>
        <v>#N/A</v>
      </c>
      <c r="F205" s="87" t="e">
        <f>VLOOKUP($B205,'1. PLAN Invitation List'!$B$13:$P$200,11,0)</f>
        <v>#N/A</v>
      </c>
      <c r="G205" s="87" t="e">
        <f>VLOOKUP($B205,'1. PLAN Invitation List'!$B$13:$P$200,12,0)</f>
        <v>#N/A</v>
      </c>
      <c r="H205" s="87" t="e">
        <f>VLOOKUP($B205,'1. PLAN Invitation List'!$B$13:$P$200,13,0)</f>
        <v>#N/A</v>
      </c>
      <c r="I205" s="87" t="e">
        <f>VLOOKUP($B205,'1. PLAN Invitation List'!$B$13:$P$200,14,0)</f>
        <v>#N/A</v>
      </c>
      <c r="J205" s="87" t="e">
        <f>VLOOKUP($B205,'1. PLAN Invitation List'!$B$13:$P$200,15,0)</f>
        <v>#N/A</v>
      </c>
    </row>
    <row r="206" spans="1:10">
      <c r="A206" s="94">
        <v>6</v>
      </c>
      <c r="B206" s="14"/>
      <c r="C206" s="87" t="e">
        <f>VLOOKUP($B206,'1. PLAN Invitation List'!$B$13:$P$200,6,0)</f>
        <v>#N/A</v>
      </c>
      <c r="D206" s="87" t="e">
        <f>VLOOKUP($B206,'1. PLAN Invitation List'!$B$13:$P$200,7,0)</f>
        <v>#N/A</v>
      </c>
      <c r="E206" s="87" t="e">
        <f>VLOOKUP($B206,'1. PLAN Invitation List'!$B$13:$P$200,10,0)</f>
        <v>#N/A</v>
      </c>
      <c r="F206" s="87" t="e">
        <f>VLOOKUP($B206,'1. PLAN Invitation List'!$B$13:$P$200,11,0)</f>
        <v>#N/A</v>
      </c>
      <c r="G206" s="87" t="e">
        <f>VLOOKUP($B206,'1. PLAN Invitation List'!$B$13:$P$200,12,0)</f>
        <v>#N/A</v>
      </c>
      <c r="H206" s="87" t="e">
        <f>VLOOKUP($B206,'1. PLAN Invitation List'!$B$13:$P$200,13,0)</f>
        <v>#N/A</v>
      </c>
      <c r="I206" s="87" t="e">
        <f>VLOOKUP($B206,'1. PLAN Invitation List'!$B$13:$P$200,14,0)</f>
        <v>#N/A</v>
      </c>
      <c r="J206" s="87" t="e">
        <f>VLOOKUP($B206,'1. PLAN Invitation List'!$B$13:$P$200,15,0)</f>
        <v>#N/A</v>
      </c>
    </row>
    <row r="207" spans="1:10">
      <c r="A207" s="94">
        <v>7</v>
      </c>
      <c r="B207" s="14"/>
      <c r="C207" s="87" t="e">
        <f>VLOOKUP($B207,'1. PLAN Invitation List'!$B$13:$P$200,6,0)</f>
        <v>#N/A</v>
      </c>
      <c r="D207" s="87" t="e">
        <f>VLOOKUP($B207,'1. PLAN Invitation List'!$B$13:$P$200,7,0)</f>
        <v>#N/A</v>
      </c>
      <c r="E207" s="87" t="e">
        <f>VLOOKUP($B207,'1. PLAN Invitation List'!$B$13:$P$200,10,0)</f>
        <v>#N/A</v>
      </c>
      <c r="F207" s="87" t="e">
        <f>VLOOKUP($B207,'1. PLAN Invitation List'!$B$13:$P$200,11,0)</f>
        <v>#N/A</v>
      </c>
      <c r="G207" s="87" t="e">
        <f>VLOOKUP($B207,'1. PLAN Invitation List'!$B$13:$P$200,12,0)</f>
        <v>#N/A</v>
      </c>
      <c r="H207" s="87" t="e">
        <f>VLOOKUP($B207,'1. PLAN Invitation List'!$B$13:$P$200,13,0)</f>
        <v>#N/A</v>
      </c>
      <c r="I207" s="87" t="e">
        <f>VLOOKUP($B207,'1. PLAN Invitation List'!$B$13:$P$200,14,0)</f>
        <v>#N/A</v>
      </c>
      <c r="J207" s="87" t="e">
        <f>VLOOKUP($B207,'1. PLAN Invitation List'!$B$13:$P$200,15,0)</f>
        <v>#N/A</v>
      </c>
    </row>
    <row r="208" spans="1:10">
      <c r="A208" s="94">
        <v>8</v>
      </c>
      <c r="B208" s="14"/>
      <c r="C208" s="87" t="e">
        <f>VLOOKUP($B208,'1. PLAN Invitation List'!$B$13:$P$200,6,0)</f>
        <v>#N/A</v>
      </c>
      <c r="D208" s="87" t="e">
        <f>VLOOKUP($B208,'1. PLAN Invitation List'!$B$13:$P$200,7,0)</f>
        <v>#N/A</v>
      </c>
      <c r="E208" s="87" t="e">
        <f>VLOOKUP($B208,'1. PLAN Invitation List'!$B$13:$P$200,10,0)</f>
        <v>#N/A</v>
      </c>
      <c r="F208" s="87" t="e">
        <f>VLOOKUP($B208,'1. PLAN Invitation List'!$B$13:$P$200,11,0)</f>
        <v>#N/A</v>
      </c>
      <c r="G208" s="87" t="e">
        <f>VLOOKUP($B208,'1. PLAN Invitation List'!$B$13:$P$200,12,0)</f>
        <v>#N/A</v>
      </c>
      <c r="H208" s="87" t="e">
        <f>VLOOKUP($B208,'1. PLAN Invitation List'!$B$13:$P$200,13,0)</f>
        <v>#N/A</v>
      </c>
      <c r="I208" s="87" t="e">
        <f>VLOOKUP($B208,'1. PLAN Invitation List'!$B$13:$P$200,14,0)</f>
        <v>#N/A</v>
      </c>
      <c r="J208" s="87" t="e">
        <f>VLOOKUP($B208,'1. PLAN Invitation List'!$B$13:$P$200,15,0)</f>
        <v>#N/A</v>
      </c>
    </row>
    <row r="209" spans="1:10">
      <c r="A209" s="95">
        <v>9</v>
      </c>
      <c r="B209" s="16"/>
      <c r="C209" s="87" t="e">
        <f>VLOOKUP($B209,'1. PLAN Invitation List'!$B$13:$P$200,6,0)</f>
        <v>#N/A</v>
      </c>
      <c r="D209" s="87" t="e">
        <f>VLOOKUP($B209,'1. PLAN Invitation List'!$B$13:$P$200,7,0)</f>
        <v>#N/A</v>
      </c>
      <c r="E209" s="87" t="e">
        <f>VLOOKUP($B209,'1. PLAN Invitation List'!$B$13:$P$200,10,0)</f>
        <v>#N/A</v>
      </c>
      <c r="F209" s="87" t="e">
        <f>VLOOKUP($B209,'1. PLAN Invitation List'!$B$13:$P$200,11,0)</f>
        <v>#N/A</v>
      </c>
      <c r="G209" s="87" t="e">
        <f>VLOOKUP($B209,'1. PLAN Invitation List'!$B$13:$P$200,12,0)</f>
        <v>#N/A</v>
      </c>
      <c r="H209" s="87" t="e">
        <f>VLOOKUP($B209,'1. PLAN Invitation List'!$B$13:$P$200,13,0)</f>
        <v>#N/A</v>
      </c>
      <c r="I209" s="87" t="e">
        <f>VLOOKUP($B209,'1. PLAN Invitation List'!$B$13:$P$200,14,0)</f>
        <v>#N/A</v>
      </c>
      <c r="J209" s="87" t="e">
        <f>VLOOKUP($B209,'1. PLAN Invitation List'!$B$13:$P$200,15,0)</f>
        <v>#N/A</v>
      </c>
    </row>
    <row r="210" spans="1:10">
      <c r="A210" s="95">
        <v>10</v>
      </c>
      <c r="B210" s="16"/>
      <c r="C210" s="87" t="e">
        <f>VLOOKUP($B210,'1. PLAN Invitation List'!$B$13:$P$200,6,0)</f>
        <v>#N/A</v>
      </c>
      <c r="D210" s="87" t="e">
        <f>VLOOKUP($B210,'1. PLAN Invitation List'!$B$13:$P$200,7,0)</f>
        <v>#N/A</v>
      </c>
      <c r="E210" s="87" t="e">
        <f>VLOOKUP($B210,'1. PLAN Invitation List'!$B$13:$P$200,10,0)</f>
        <v>#N/A</v>
      </c>
      <c r="F210" s="87" t="e">
        <f>VLOOKUP($B210,'1. PLAN Invitation List'!$B$13:$P$200,11,0)</f>
        <v>#N/A</v>
      </c>
      <c r="G210" s="87" t="e">
        <f>VLOOKUP($B210,'1. PLAN Invitation List'!$B$13:$P$200,12,0)</f>
        <v>#N/A</v>
      </c>
      <c r="H210" s="87" t="e">
        <f>VLOOKUP($B210,'1. PLAN Invitation List'!$B$13:$P$200,13,0)</f>
        <v>#N/A</v>
      </c>
      <c r="I210" s="87" t="e">
        <f>VLOOKUP($B210,'1. PLAN Invitation List'!$B$13:$P$200,14,0)</f>
        <v>#N/A</v>
      </c>
      <c r="J210" s="87" t="e">
        <f>VLOOKUP($B210,'1. PLAN Invitation List'!$B$13:$P$200,15,0)</f>
        <v>#N/A</v>
      </c>
    </row>
    <row r="211" spans="1:10">
      <c r="A211" s="95">
        <v>11</v>
      </c>
      <c r="B211" s="16"/>
      <c r="C211" s="87" t="e">
        <f>VLOOKUP($B211,'1. PLAN Invitation List'!$B$13:$P$200,6,0)</f>
        <v>#N/A</v>
      </c>
      <c r="D211" s="87" t="e">
        <f>VLOOKUP($B211,'1. PLAN Invitation List'!$B$13:$P$200,7,0)</f>
        <v>#N/A</v>
      </c>
      <c r="E211" s="87" t="e">
        <f>VLOOKUP($B211,'1. PLAN Invitation List'!$B$13:$P$200,10,0)</f>
        <v>#N/A</v>
      </c>
      <c r="F211" s="87" t="e">
        <f>VLOOKUP($B211,'1. PLAN Invitation List'!$B$13:$P$200,11,0)</f>
        <v>#N/A</v>
      </c>
      <c r="G211" s="87" t="e">
        <f>VLOOKUP($B211,'1. PLAN Invitation List'!$B$13:$P$200,12,0)</f>
        <v>#N/A</v>
      </c>
      <c r="H211" s="87" t="e">
        <f>VLOOKUP($B211,'1. PLAN Invitation List'!$B$13:$P$200,13,0)</f>
        <v>#N/A</v>
      </c>
      <c r="I211" s="87" t="e">
        <f>VLOOKUP($B211,'1. PLAN Invitation List'!$B$13:$P$200,14,0)</f>
        <v>#N/A</v>
      </c>
      <c r="J211" s="87" t="e">
        <f>VLOOKUP($B211,'1. PLAN Invitation List'!$B$13:$P$200,15,0)</f>
        <v>#N/A</v>
      </c>
    </row>
    <row r="212" spans="1:10">
      <c r="A212" s="95">
        <v>12</v>
      </c>
      <c r="B212" s="16"/>
      <c r="C212" s="87" t="e">
        <f>VLOOKUP($B212,'1. PLAN Invitation List'!$B$13:$P$200,6,0)</f>
        <v>#N/A</v>
      </c>
      <c r="D212" s="87" t="e">
        <f>VLOOKUP($B212,'1. PLAN Invitation List'!$B$13:$P$200,7,0)</f>
        <v>#N/A</v>
      </c>
      <c r="E212" s="87" t="e">
        <f>VLOOKUP($B212,'1. PLAN Invitation List'!$B$13:$P$200,10,0)</f>
        <v>#N/A</v>
      </c>
      <c r="F212" s="87" t="e">
        <f>VLOOKUP($B212,'1. PLAN Invitation List'!$B$13:$P$200,11,0)</f>
        <v>#N/A</v>
      </c>
      <c r="G212" s="87" t="e">
        <f>VLOOKUP($B212,'1. PLAN Invitation List'!$B$13:$P$200,12,0)</f>
        <v>#N/A</v>
      </c>
      <c r="H212" s="87" t="e">
        <f>VLOOKUP($B212,'1. PLAN Invitation List'!$B$13:$P$200,13,0)</f>
        <v>#N/A</v>
      </c>
      <c r="I212" s="87" t="e">
        <f>VLOOKUP($B212,'1. PLAN Invitation List'!$B$13:$P$200,14,0)</f>
        <v>#N/A</v>
      </c>
      <c r="J212" s="87" t="e">
        <f>VLOOKUP($B212,'1. PLAN Invitation List'!$B$13:$P$200,15,0)</f>
        <v>#N/A</v>
      </c>
    </row>
  </sheetData>
  <sheetProtection formatCells="0" formatColumns="0" formatRows="0" insertColumns="0" insertRows="0" insertHyperlinks="0" deleteColumns="0" deleteRows="0" selectLockedCells="1" sort="0" autoFilter="0"/>
  <customSheetViews>
    <customSheetView guid="{311C38E8-9994-E24D-A5E2-A3E2121662A3}">
      <selection activeCell="A3" sqref="A3"/>
      <pageMargins left="0.7" right="0.7" top="0.75" bottom="0.75" header="0.3" footer="0.3"/>
    </customSheetView>
  </customSheetViews>
  <mergeCells count="55">
    <mergeCell ref="A2:J2"/>
    <mergeCell ref="A181:B181"/>
    <mergeCell ref="A182:B182"/>
    <mergeCell ref="A197:B197"/>
    <mergeCell ref="C197:J197"/>
    <mergeCell ref="A130:B130"/>
    <mergeCell ref="A131:B131"/>
    <mergeCell ref="A146:B146"/>
    <mergeCell ref="C146:J146"/>
    <mergeCell ref="A147:B147"/>
    <mergeCell ref="A148:B148"/>
    <mergeCell ref="A112:B112"/>
    <mergeCell ref="C112:J112"/>
    <mergeCell ref="A113:B113"/>
    <mergeCell ref="A114:B114"/>
    <mergeCell ref="A129:B129"/>
    <mergeCell ref="A198:B198"/>
    <mergeCell ref="A199:B199"/>
    <mergeCell ref="A163:B163"/>
    <mergeCell ref="C163:J163"/>
    <mergeCell ref="A164:B164"/>
    <mergeCell ref="A165:B165"/>
    <mergeCell ref="A180:B180"/>
    <mergeCell ref="C180:J180"/>
    <mergeCell ref="C129:J129"/>
    <mergeCell ref="A79:B79"/>
    <mergeCell ref="A80:B80"/>
    <mergeCell ref="A95:B95"/>
    <mergeCell ref="C95:J95"/>
    <mergeCell ref="A96:B96"/>
    <mergeCell ref="A97:B97"/>
    <mergeCell ref="A61:B61"/>
    <mergeCell ref="C61:J61"/>
    <mergeCell ref="A62:B62"/>
    <mergeCell ref="A63:B63"/>
    <mergeCell ref="A78:B78"/>
    <mergeCell ref="C78:J78"/>
    <mergeCell ref="A46:B46"/>
    <mergeCell ref="A10:B10"/>
    <mergeCell ref="A12:B12"/>
    <mergeCell ref="A11:B11"/>
    <mergeCell ref="C10:J10"/>
    <mergeCell ref="A27:B27"/>
    <mergeCell ref="C27:J27"/>
    <mergeCell ref="A28:B28"/>
    <mergeCell ref="A29:B29"/>
    <mergeCell ref="A44:B44"/>
    <mergeCell ref="C44:J44"/>
    <mergeCell ref="A45:B45"/>
    <mergeCell ref="A8:B8"/>
    <mergeCell ref="A3:B3"/>
    <mergeCell ref="A4:B4"/>
    <mergeCell ref="A5:B5"/>
    <mergeCell ref="A6:B6"/>
    <mergeCell ref="A7:B7"/>
  </mergeCells>
  <conditionalFormatting sqref="C14:J25">
    <cfRule type="containsErrors" dxfId="13" priority="29">
      <formula>ISERROR(C14)</formula>
    </cfRule>
  </conditionalFormatting>
  <conditionalFormatting sqref="C3:C8">
    <cfRule type="cellIs" dxfId="12" priority="25" operator="equal">
      <formula>0</formula>
    </cfRule>
  </conditionalFormatting>
  <conditionalFormatting sqref="B14:B25 C11:C12 C28:C29 B31:B42 C45:C46 B48:B59 C62:C63 C79:C80 C96:C97 C113:C114 C130:C131 C147:C148 C164:C165 C181:C182 C198:C199 B65:B76 B82:B93 B99:B110 B116:B127 B133:B144 B150:B161 B167:B178 B184:B195 B201:B212">
    <cfRule type="duplicateValues" dxfId="11" priority="22"/>
  </conditionalFormatting>
  <conditionalFormatting sqref="C31:J42">
    <cfRule type="containsErrors" dxfId="10" priority="11">
      <formula>ISERROR(C31)</formula>
    </cfRule>
  </conditionalFormatting>
  <conditionalFormatting sqref="C48:J59">
    <cfRule type="containsErrors" dxfId="9" priority="10">
      <formula>ISERROR(C48)</formula>
    </cfRule>
  </conditionalFormatting>
  <conditionalFormatting sqref="C65:J76">
    <cfRule type="containsErrors" dxfId="8" priority="9">
      <formula>ISERROR(C65)</formula>
    </cfRule>
  </conditionalFormatting>
  <conditionalFormatting sqref="C82:J93">
    <cfRule type="containsErrors" dxfId="7" priority="8">
      <formula>ISERROR(C82)</formula>
    </cfRule>
  </conditionalFormatting>
  <conditionalFormatting sqref="C99:J110">
    <cfRule type="containsErrors" dxfId="6" priority="7">
      <formula>ISERROR(C99)</formula>
    </cfRule>
  </conditionalFormatting>
  <conditionalFormatting sqref="C116:J127">
    <cfRule type="containsErrors" dxfId="5" priority="6">
      <formula>ISERROR(C116)</formula>
    </cfRule>
  </conditionalFormatting>
  <conditionalFormatting sqref="C133:J144">
    <cfRule type="containsErrors" dxfId="4" priority="5">
      <formula>ISERROR(C133)</formula>
    </cfRule>
  </conditionalFormatting>
  <conditionalFormatting sqref="C150:J161">
    <cfRule type="containsErrors" dxfId="3" priority="4">
      <formula>ISERROR(C150)</formula>
    </cfRule>
  </conditionalFormatting>
  <conditionalFormatting sqref="C167:J178">
    <cfRule type="containsErrors" dxfId="2" priority="3">
      <formula>ISERROR(C167)</formula>
    </cfRule>
  </conditionalFormatting>
  <conditionalFormatting sqref="C184:J195">
    <cfRule type="containsErrors" dxfId="1" priority="2">
      <formula>ISERROR(C184)</formula>
    </cfRule>
  </conditionalFormatting>
  <conditionalFormatting sqref="C201:J212">
    <cfRule type="containsErrors" dxfId="0" priority="1">
      <formula>ISERROR(C201)</formula>
    </cfRule>
  </conditionalFormatting>
  <dataValidations count="1">
    <dataValidation type="list" allowBlank="1" showInputMessage="1" showErrorMessage="1" sqref="D8:J8" xr:uid="{86E6CD70-F1FF-584A-BE6C-94B29060C4F6}">
      <formula1>$B$14:$B$315</formula1>
    </dataValidation>
  </dataValidations>
  <pageMargins left="0.7" right="0.7" top="0.75" bottom="0.75" header="0.3" footer="0.3"/>
  <pageSetup paperSize="9" scale="35" orientation="portrait" horizontalDpi="300" verticalDpi="300" r:id="rId1"/>
  <rowBreaks count="1" manualBreakCount="1">
    <brk id="110" max="16383" man="1"/>
  </rowBreaks>
  <ignoredErrors>
    <ignoredError sqref="C16:D23 C24:D25 C14:D14 C15:D15 E14:J25" evalError="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97A1D1C-259D-584B-8182-764B4B5F1029}">
          <x14:formula1>
            <xm:f>'1. PLAN Invitation List'!$B$13:$B$312</xm:f>
          </x14:formula1>
          <xm:sqref>B14:B25 B31:B42 B48:B59 B65:B76 B82:B93 B99:B110 B116:B127 B133:B144 B150:B161 B167:B178 B184:B195 B201:B212</xm:sqref>
        </x14:dataValidation>
        <x14:dataValidation type="list" allowBlank="1" showInputMessage="1" showErrorMessage="1" xr:uid="{87F377BF-A68F-3D41-8237-EDF4195213D4}">
          <x14:formula1>
            <xm:f>'1. PLAN Invitation List'!$B$13:$B$212</xm:f>
          </x14:formula1>
          <xm:sqref>C11:C12 C28:C29 C45:C46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FF4E1-5D88-F641-B709-D901E2E18B22}">
  <dimension ref="A1:G26"/>
  <sheetViews>
    <sheetView workbookViewId="0">
      <selection activeCell="A21" sqref="A21"/>
    </sheetView>
  </sheetViews>
  <sheetFormatPr defaultColWidth="10.796875" defaultRowHeight="13.8"/>
  <cols>
    <col min="1" max="1" width="10.796875" style="19"/>
    <col min="2" max="2" width="23.796875" style="19" bestFit="1" customWidth="1"/>
    <col min="3" max="3" width="20.5" style="19" bestFit="1" customWidth="1"/>
    <col min="4" max="4" width="35.796875" style="19" bestFit="1" customWidth="1"/>
    <col min="5" max="5" width="12.19921875" style="19" customWidth="1"/>
    <col min="6" max="6" width="10.796875" style="19"/>
    <col min="7" max="7" width="13.5" style="19" bestFit="1" customWidth="1"/>
    <col min="8" max="16384" width="10.796875" style="19"/>
  </cols>
  <sheetData>
    <row r="1" spans="1:7">
      <c r="A1" s="23" t="s">
        <v>40</v>
      </c>
      <c r="B1" s="23"/>
      <c r="C1" s="23"/>
      <c r="D1" s="23"/>
      <c r="E1" s="23"/>
      <c r="F1" s="23"/>
      <c r="G1" s="23"/>
    </row>
    <row r="2" spans="1:7">
      <c r="A2" s="20" t="s">
        <v>27</v>
      </c>
      <c r="B2" s="20" t="s">
        <v>26</v>
      </c>
      <c r="C2" s="20" t="s">
        <v>8</v>
      </c>
      <c r="D2" s="20" t="s">
        <v>9</v>
      </c>
      <c r="E2" s="20"/>
      <c r="F2" s="23" t="s">
        <v>49</v>
      </c>
      <c r="G2" s="23" t="s">
        <v>41</v>
      </c>
    </row>
    <row r="3" spans="1:7">
      <c r="A3" s="21" t="s">
        <v>28</v>
      </c>
      <c r="B3" s="21" t="s">
        <v>23</v>
      </c>
      <c r="C3" s="22" t="s">
        <v>83</v>
      </c>
      <c r="D3" s="22" t="s">
        <v>10</v>
      </c>
      <c r="E3" s="22"/>
      <c r="F3" s="19" t="s">
        <v>50</v>
      </c>
      <c r="G3" s="19" t="s">
        <v>42</v>
      </c>
    </row>
    <row r="4" spans="1:7">
      <c r="A4" s="21" t="s">
        <v>29</v>
      </c>
      <c r="B4" s="21" t="s">
        <v>24</v>
      </c>
      <c r="C4" s="22" t="s">
        <v>84</v>
      </c>
      <c r="D4" s="22" t="s">
        <v>11</v>
      </c>
      <c r="E4" s="22"/>
      <c r="F4" s="19" t="s">
        <v>51</v>
      </c>
      <c r="G4" s="19" t="s">
        <v>39</v>
      </c>
    </row>
    <row r="5" spans="1:7">
      <c r="A5" s="21" t="s">
        <v>30</v>
      </c>
      <c r="B5" s="21" t="s">
        <v>25</v>
      </c>
      <c r="C5" s="22" t="s">
        <v>1</v>
      </c>
      <c r="D5" s="22" t="s">
        <v>12</v>
      </c>
      <c r="E5" s="22"/>
      <c r="G5" s="19" t="s">
        <v>43</v>
      </c>
    </row>
    <row r="6" spans="1:7">
      <c r="A6" s="21" t="s">
        <v>31</v>
      </c>
      <c r="B6" s="21"/>
      <c r="C6" s="22" t="s">
        <v>4</v>
      </c>
      <c r="D6" s="21" t="s">
        <v>14</v>
      </c>
      <c r="E6" s="22"/>
      <c r="G6" s="19" t="s">
        <v>44</v>
      </c>
    </row>
    <row r="7" spans="1:7">
      <c r="A7" s="21" t="s">
        <v>32</v>
      </c>
      <c r="B7" s="21"/>
      <c r="C7" s="21" t="s">
        <v>85</v>
      </c>
      <c r="D7" s="22" t="s">
        <v>16</v>
      </c>
      <c r="E7" s="21"/>
      <c r="G7" s="19" t="s">
        <v>45</v>
      </c>
    </row>
    <row r="8" spans="1:7">
      <c r="A8" s="21" t="s">
        <v>33</v>
      </c>
      <c r="B8" s="21"/>
      <c r="C8" s="22" t="s">
        <v>86</v>
      </c>
      <c r="D8" s="22" t="s">
        <v>18</v>
      </c>
      <c r="E8" s="21"/>
    </row>
    <row r="9" spans="1:7">
      <c r="A9" s="21"/>
      <c r="B9" s="21"/>
      <c r="C9" s="22" t="s">
        <v>87</v>
      </c>
      <c r="D9" s="22" t="s">
        <v>19</v>
      </c>
      <c r="E9" s="22"/>
    </row>
    <row r="10" spans="1:7">
      <c r="A10" s="21"/>
      <c r="B10" s="21"/>
      <c r="C10" s="22" t="s">
        <v>2</v>
      </c>
      <c r="D10" s="22" t="s">
        <v>13</v>
      </c>
      <c r="E10" s="22"/>
    </row>
    <row r="11" spans="1:7">
      <c r="A11" s="21"/>
      <c r="B11" s="21"/>
      <c r="C11" s="22" t="s">
        <v>5</v>
      </c>
      <c r="D11" s="22" t="s">
        <v>15</v>
      </c>
      <c r="E11" s="22"/>
    </row>
    <row r="12" spans="1:7">
      <c r="A12" s="21"/>
      <c r="B12" s="21"/>
      <c r="C12" s="22" t="s">
        <v>88</v>
      </c>
      <c r="D12" s="22" t="s">
        <v>17</v>
      </c>
      <c r="E12" s="22"/>
    </row>
    <row r="13" spans="1:7">
      <c r="A13" s="21"/>
      <c r="B13" s="21"/>
      <c r="C13" s="22" t="s">
        <v>89</v>
      </c>
      <c r="D13" s="22" t="s">
        <v>91</v>
      </c>
      <c r="E13" s="22"/>
    </row>
    <row r="14" spans="1:7">
      <c r="A14" s="21"/>
      <c r="B14" s="21"/>
      <c r="C14" s="22" t="s">
        <v>0</v>
      </c>
      <c r="D14" s="22" t="s">
        <v>20</v>
      </c>
      <c r="E14" s="22"/>
    </row>
    <row r="15" spans="1:7">
      <c r="A15" s="21"/>
      <c r="B15" s="21"/>
      <c r="C15" s="21" t="s">
        <v>3</v>
      </c>
      <c r="D15" s="22" t="s">
        <v>57</v>
      </c>
      <c r="E15" s="22"/>
    </row>
    <row r="16" spans="1:7">
      <c r="A16" s="21"/>
      <c r="B16" s="21"/>
      <c r="C16" s="22" t="s">
        <v>90</v>
      </c>
      <c r="D16" s="22" t="s">
        <v>92</v>
      </c>
      <c r="E16" s="22"/>
    </row>
    <row r="17" spans="1:5">
      <c r="A17" s="21"/>
      <c r="B17" s="21"/>
      <c r="C17" s="22" t="s">
        <v>6</v>
      </c>
      <c r="D17" s="22" t="s">
        <v>93</v>
      </c>
      <c r="E17" s="22"/>
    </row>
    <row r="18" spans="1:5">
      <c r="A18" s="21"/>
      <c r="B18" s="21"/>
      <c r="C18" s="22" t="s">
        <v>7</v>
      </c>
      <c r="D18" s="22" t="s">
        <v>21</v>
      </c>
      <c r="E18" s="22"/>
    </row>
    <row r="19" spans="1:5">
      <c r="A19" s="21"/>
      <c r="B19" s="21"/>
      <c r="C19" s="22"/>
      <c r="D19" s="22" t="s">
        <v>22</v>
      </c>
      <c r="E19" s="22"/>
    </row>
    <row r="20" spans="1:5">
      <c r="A20" s="21"/>
      <c r="B20" s="21"/>
      <c r="C20" s="21"/>
      <c r="D20" s="22" t="s">
        <v>94</v>
      </c>
      <c r="E20" s="22"/>
    </row>
    <row r="21" spans="1:5">
      <c r="A21" s="21"/>
      <c r="B21" s="21"/>
      <c r="C21" s="21"/>
      <c r="D21" s="22" t="s">
        <v>7</v>
      </c>
      <c r="E21" s="22"/>
    </row>
    <row r="22" spans="1:5">
      <c r="A22" s="21"/>
      <c r="B22" s="21"/>
      <c r="C22" s="21"/>
      <c r="D22" s="22"/>
      <c r="E22" s="22"/>
    </row>
    <row r="23" spans="1:5">
      <c r="A23" s="21"/>
      <c r="B23" s="21"/>
      <c r="C23" s="21"/>
      <c r="D23" s="21"/>
      <c r="E23" s="21"/>
    </row>
    <row r="24" spans="1:5">
      <c r="A24" s="21"/>
      <c r="B24" s="21"/>
      <c r="C24" s="21"/>
      <c r="D24" s="21"/>
      <c r="E24" s="21"/>
    </row>
    <row r="25" spans="1:5">
      <c r="A25" s="21"/>
      <c r="B25" s="21"/>
      <c r="C25" s="21"/>
      <c r="D25" s="21"/>
      <c r="E25" s="21"/>
    </row>
    <row r="26" spans="1:5">
      <c r="A26" s="21"/>
      <c r="B26" s="21"/>
      <c r="C26" s="21"/>
      <c r="D26" s="21"/>
      <c r="E26" s="21"/>
    </row>
  </sheetData>
  <customSheetViews>
    <customSheetView guid="{311C38E8-9994-E24D-A5E2-A3E2121662A3}">
      <selection activeCell="G5" sqref="G5"/>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BE9F7376848004D83BD683AA9B540F1" ma:contentTypeVersion="12" ma:contentTypeDescription="Create a new document." ma:contentTypeScope="" ma:versionID="2dcce0565bbedc43513631f78ccd55e8">
  <xsd:schema xmlns:xsd="http://www.w3.org/2001/XMLSchema" xmlns:xs="http://www.w3.org/2001/XMLSchema" xmlns:p="http://schemas.microsoft.com/office/2006/metadata/properties" xmlns:ns2="f4ff0fce-e5d5-42cd-9105-a47e3cb12ea8" xmlns:ns3="adfe89a1-b0ab-4b90-bce0-c66b4cfd29be" targetNamespace="http://schemas.microsoft.com/office/2006/metadata/properties" ma:root="true" ma:fieldsID="1a9746f6723e7a9ea3af43545bc1b1ac" ns2:_="" ns3:_="">
    <xsd:import namespace="f4ff0fce-e5d5-42cd-9105-a47e3cb12ea8"/>
    <xsd:import namespace="adfe89a1-b0ab-4b90-bce0-c66b4cfd29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ff0fce-e5d5-42cd-9105-a47e3cb12e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dfe89a1-b0ab-4b90-bce0-c66b4cfd29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B57A3A-6E42-4BFE-B800-26A072EAB80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6C21E43-21B8-4632-803D-DA66555FAE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ff0fce-e5d5-42cd-9105-a47e3cb12ea8"/>
    <ds:schemaRef ds:uri="adfe89a1-b0ab-4b90-bce0-c66b4cfd2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7D180A-CEDE-438D-8716-166A69331B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 PLAN Invitation List</vt:lpstr>
      <vt:lpstr>2. PLAN Discussion Groups</vt:lpstr>
      <vt:lpstr>Dropdown Fields</vt:lpstr>
      <vt:lpstr>'1. PLAN Invitation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Jennifer Kelly</cp:lastModifiedBy>
  <dcterms:created xsi:type="dcterms:W3CDTF">2020-12-22T11:06:50Z</dcterms:created>
  <dcterms:modified xsi:type="dcterms:W3CDTF">2022-06-17T18:34:45Z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0x0101001BE9F7376848004D83BD683AA9B540F1</vt:lpwstr>
  </property>
</Properties>
</file>